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activeTab="0"/>
  </bookViews>
  <sheets>
    <sheet name="Feuil1" sheetId="1" r:id="rId1"/>
  </sheets>
  <definedNames>
    <definedName name="_xlnm.Print_Titles" localSheetId="0">'Feuil1'!$2:$3</definedName>
    <definedName name="_xlnm.Print_Area" localSheetId="0">'Feuil1'!$A$1:$M$116</definedName>
  </definedNames>
  <calcPr fullCalcOnLoad="1"/>
</workbook>
</file>

<file path=xl/sharedStrings.xml><?xml version="1.0" encoding="utf-8"?>
<sst xmlns="http://schemas.openxmlformats.org/spreadsheetml/2006/main" count="131" uniqueCount="131">
  <si>
    <t>Groupes</t>
  </si>
  <si>
    <t>1 ère part
Compense
Loyer</t>
  </si>
  <si>
    <t>2 ème part
DNAS</t>
  </si>
  <si>
    <t>2 ème part
Compense
Loyer</t>
  </si>
  <si>
    <t>∑ 2ème
part</t>
  </si>
  <si>
    <t>Frais
Bancaires</t>
  </si>
  <si>
    <t>Versement
2 ème part</t>
  </si>
  <si>
    <t>AIN</t>
  </si>
  <si>
    <t>AISNE</t>
  </si>
  <si>
    <t>ALLIER</t>
  </si>
  <si>
    <t>ALPES HAUT PROV</t>
  </si>
  <si>
    <t>HAUTES ALPES</t>
  </si>
  <si>
    <t>ALPES MARIT</t>
  </si>
  <si>
    <t>ARDECHE</t>
  </si>
  <si>
    <t>ARDENNES</t>
  </si>
  <si>
    <t>ARIEGE</t>
  </si>
  <si>
    <t>AUBE</t>
  </si>
  <si>
    <t>AUDE</t>
  </si>
  <si>
    <t>AVEYRON</t>
  </si>
  <si>
    <t>BOUCHES RHONE</t>
  </si>
  <si>
    <t>CALVADOS</t>
  </si>
  <si>
    <t>CANTAL</t>
  </si>
  <si>
    <t>CHARENTE</t>
  </si>
  <si>
    <t>CHARENTE MARIT</t>
  </si>
  <si>
    <t>CHER</t>
  </si>
  <si>
    <t>CORREZE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</si>
  <si>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</si>
  <si>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</si>
  <si>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</si>
  <si>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</si>
  <si>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</si>
  <si>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</si>
  <si>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</si>
  <si>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</si>
  <si>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</si>
  <si>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</si>
  <si>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</si>
  <si>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</si>
  <si>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</si>
  <si>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</si>
  <si>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</si>
  <si>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</si>
  <si>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</si>
  <si>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</si>
  <si>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</si>
  <si>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</si>
  <si>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</si>
  <si>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</si>
  <si>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</si>
  <si>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</t>
  </si>
  <si>
    <t>LOIRET</t>
  </si>
  <si>
    <t>LOT</t>
  </si>
  <si>
    <t>LOT ET GAR</t>
  </si>
  <si>
    <t>LOZERE</t>
  </si>
  <si>
    <t>MAINE ET LOIRE</t>
  </si>
  <si>
    <t>MANCHE</t>
  </si>
  <si>
    <t>MARNE</t>
  </si>
  <si>
    <t>HAUTE MARNE</t>
  </si>
  <si>
    <t>MAYENNE</t>
  </si>
  <si>
    <t>MEURTHE MOS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</si>
  <si>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</si>
  <si>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</si>
  <si>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</si>
  <si>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</si>
  <si>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</si>
  <si>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</si>
  <si>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</si>
  <si>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</si>
  <si>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</si>
  <si>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 ATLAN</t>
  </si>
  <si>
    <t>HTES PYR</t>
  </si>
  <si>
    <t>PYR ORIENT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</si>
  <si>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</si>
  <si>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</si>
  <si>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</si>
  <si>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</si>
  <si>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</si>
  <si>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</si>
  <si>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</si>
  <si>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</si>
  <si>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</si>
  <si>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</si>
  <si>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</si>
  <si>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</si>
  <si>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</si>
  <si>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</si>
  <si>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</si>
  <si>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GAR</t>
  </si>
  <si>
    <t>VAR</t>
  </si>
  <si>
    <t>VAUCLUSE</t>
  </si>
  <si>
    <t>VENDEE</t>
  </si>
  <si>
    <t>VIENNE</t>
  </si>
  <si>
    <t>HAUTE VIENNE</t>
  </si>
  <si>
    <t>VOSGES</t>
  </si>
  <si>
    <t>YONNE</t>
  </si>
  <si>
    <t xml:space="preserve"> BELFORT</t>
  </si>
  <si>
    <t>ESSONNE</t>
  </si>
  <si>
    <t>HAUTS SEINE</t>
  </si>
  <si>
    <t>SEINE ST DENIS</t>
  </si>
  <si>
    <t>VAL DE MARNE</t>
  </si>
  <si>
    <t>VAL D'OISE</t>
  </si>
  <si>
    <t>CORSE DU SUD</t>
  </si>
  <si>
    <t>HAUTE CORSE</t>
  </si>
  <si>
    <t>GUADELOUPE</t>
  </si>
  <si>
    <t>MARTINIQUE</t>
  </si>
  <si>
    <t>GUYANE</t>
  </si>
  <si>
    <t>REUNION</t>
  </si>
  <si>
    <t>POLYNESIE</t>
  </si>
  <si>
    <t>TOTAUX</t>
  </si>
  <si>
    <t xml:space="preserve"> </t>
  </si>
  <si>
    <t>Tous les montants ont été arrondis à l'euro</t>
  </si>
  <si>
    <t xml:space="preserve">Loyer </t>
  </si>
  <si>
    <t>Compense Loyer Maxi</t>
  </si>
  <si>
    <t>20 m² à 24,10</t>
  </si>
  <si>
    <t>IDF</t>
  </si>
  <si>
    <t>20 m² à 11,70</t>
  </si>
  <si>
    <t>Province</t>
  </si>
  <si>
    <t>Tranches Cotisants coefficients</t>
  </si>
  <si>
    <t>Arrondi</t>
  </si>
  <si>
    <t>Compensation Loyer</t>
  </si>
  <si>
    <t>TOTAL Subvention Groupes</t>
  </si>
  <si>
    <t>SUBVENTION 2018</t>
  </si>
  <si>
    <t>POSTIERS</t>
  </si>
  <si>
    <t>FONCTIONNEMENT</t>
  </si>
  <si>
    <t>TOTAL</t>
  </si>
  <si>
    <t>1ère part D N A S</t>
  </si>
  <si>
    <t xml:space="preserve"> 2018            SUBV TOTALE</t>
  </si>
  <si>
    <t xml:space="preserve">Frais bancaires </t>
  </si>
  <si>
    <t>HORS FRAIS</t>
  </si>
  <si>
    <t>BANCAIRES</t>
  </si>
  <si>
    <t>Versement NET 2018 aux groupes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</si>
</sst>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0#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0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23"/>
      <name val="Arial"/>
      <family val="2"/>
    </font>
    <font>
      <sz val="11"/>
      <color indexed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C00000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1"/>
      <color rgb="FF006600"/>
      <name val="Arial"/>
      <family val="2"/>
    </font>
    <font>
      <sz val="11"/>
      <color rgb="FFFF0000"/>
      <name val="Arial"/>
      <family val="2"/>
    </font>
    <font>
      <sz val="11"/>
      <color theme="6" tint="-0.24997000396251678"/>
      <name val="Arial"/>
      <family val="2"/>
    </font>
    <font>
      <sz val="11"/>
      <color rgb="FF00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 style="mediumDashed"/>
      <bottom/>
    </border>
    <border>
      <left style="thick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/>
      <right/>
      <top/>
      <bottom style="thick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thick"/>
      <right style="thick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3">
    <xf numFmtId="0" fontId="0" fillId="0" borderId="0" xfId="0" applyFont="1" applyAlignment="1">
      <alignment/>
    </xf>
    <xf numFmtId="164" fontId="6" fillId="0" borderId="10" xfId="50" applyNumberFormat="1" applyFont="1" applyBorder="1" applyAlignment="1">
      <alignment horizontal="center" vertical="center"/>
      <protection/>
    </xf>
    <xf numFmtId="3" fontId="6" fillId="0" borderId="11" xfId="50" applyNumberFormat="1" applyFont="1" applyBorder="1" applyAlignment="1">
      <alignment horizontal="right" vertical="center"/>
      <protection/>
    </xf>
    <xf numFmtId="3" fontId="7" fillId="0" borderId="11" xfId="50" applyNumberFormat="1" applyFont="1" applyBorder="1" applyAlignment="1">
      <alignment horizontal="right" vertical="center"/>
      <protection/>
    </xf>
    <xf numFmtId="3" fontId="8" fillId="0" borderId="12" xfId="50" applyNumberFormat="1" applyFont="1" applyBorder="1" applyAlignment="1">
      <alignment horizontal="right" vertical="center"/>
      <protection/>
    </xf>
    <xf numFmtId="0" fontId="5" fillId="0" borderId="13" xfId="49" applyFont="1" applyBorder="1" applyAlignment="1">
      <alignment vertical="center"/>
      <protection/>
    </xf>
    <xf numFmtId="164" fontId="6" fillId="0" borderId="13" xfId="50" applyNumberFormat="1" applyFont="1" applyBorder="1" applyAlignment="1">
      <alignment horizontal="center" vertical="center"/>
      <protection/>
    </xf>
    <xf numFmtId="0" fontId="56" fillId="0" borderId="12" xfId="49" applyFont="1" applyBorder="1">
      <alignment/>
      <protection/>
    </xf>
    <xf numFmtId="0" fontId="5" fillId="0" borderId="10" xfId="49" applyFont="1" applyBorder="1" applyAlignment="1">
      <alignment vertical="center"/>
      <protection/>
    </xf>
    <xf numFmtId="164" fontId="6" fillId="0" borderId="14" xfId="50" applyNumberFormat="1" applyFont="1" applyBorder="1" applyAlignment="1">
      <alignment horizontal="center" vertical="center"/>
      <protection/>
    </xf>
    <xf numFmtId="3" fontId="6" fillId="0" borderId="13" xfId="50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6" fillId="0" borderId="10" xfId="50" applyNumberFormat="1" applyFont="1" applyBorder="1" applyAlignment="1">
      <alignment horizontal="center" vertical="center"/>
      <protection/>
    </xf>
    <xf numFmtId="0" fontId="2" fillId="0" borderId="0" xfId="49">
      <alignment/>
      <protection/>
    </xf>
    <xf numFmtId="0" fontId="4" fillId="0" borderId="0" xfId="49" applyFont="1">
      <alignment/>
      <protection/>
    </xf>
    <xf numFmtId="0" fontId="3" fillId="0" borderId="15" xfId="49" applyFont="1" applyBorder="1" applyAlignment="1">
      <alignment horizontal="center"/>
      <protection/>
    </xf>
    <xf numFmtId="3" fontId="57" fillId="0" borderId="16" xfId="49" applyNumberFormat="1" applyFont="1" applyBorder="1">
      <alignment/>
      <protection/>
    </xf>
    <xf numFmtId="0" fontId="58" fillId="0" borderId="0" xfId="49" applyFont="1">
      <alignment/>
      <protection/>
    </xf>
    <xf numFmtId="3" fontId="4" fillId="0" borderId="0" xfId="49" applyNumberFormat="1" applyFont="1">
      <alignment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0" fontId="59" fillId="0" borderId="0" xfId="49" applyFont="1" applyAlignment="1">
      <alignment horizontal="center"/>
      <protection/>
    </xf>
    <xf numFmtId="0" fontId="4" fillId="0" borderId="0" xfId="49" applyFont="1" applyAlignment="1">
      <alignment horizontal="center"/>
      <protection/>
    </xf>
    <xf numFmtId="0" fontId="5" fillId="0" borderId="0" xfId="49" applyFont="1">
      <alignment/>
      <protection/>
    </xf>
    <xf numFmtId="3" fontId="57" fillId="0" borderId="0" xfId="49" applyNumberFormat="1" applyFont="1">
      <alignment/>
      <protection/>
    </xf>
    <xf numFmtId="3" fontId="57" fillId="0" borderId="17" xfId="49" applyNumberFormat="1" applyFont="1" applyBorder="1">
      <alignment/>
      <protection/>
    </xf>
    <xf numFmtId="3" fontId="57" fillId="0" borderId="0" xfId="49" applyNumberFormat="1" applyFont="1" applyBorder="1">
      <alignment/>
      <protection/>
    </xf>
    <xf numFmtId="3" fontId="60" fillId="0" borderId="0" xfId="0" applyNumberFormat="1" applyFont="1" applyAlignment="1">
      <alignment/>
    </xf>
    <xf numFmtId="3" fontId="61" fillId="0" borderId="0" xfId="49" applyNumberFormat="1" applyFont="1">
      <alignment/>
      <protection/>
    </xf>
    <xf numFmtId="0" fontId="4" fillId="0" borderId="0" xfId="49" applyFont="1" applyAlignment="1">
      <alignment/>
      <protection/>
    </xf>
    <xf numFmtId="0" fontId="5" fillId="0" borderId="18" xfId="49" applyFont="1" applyBorder="1" applyAlignment="1">
      <alignment vertical="center"/>
      <protection/>
    </xf>
    <xf numFmtId="0" fontId="3" fillId="0" borderId="19" xfId="49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4" fillId="33" borderId="22" xfId="49" applyFont="1" applyFill="1" applyBorder="1">
      <alignment/>
      <protection/>
    </xf>
    <xf numFmtId="3" fontId="4" fillId="0" borderId="0" xfId="49" applyNumberFormat="1" applyFont="1" applyBorder="1">
      <alignment/>
      <protection/>
    </xf>
    <xf numFmtId="0" fontId="3" fillId="0" borderId="23" xfId="49" applyFont="1" applyBorder="1" applyAlignment="1">
      <alignment horizontal="center" vertical="center" wrapText="1"/>
      <protection/>
    </xf>
    <xf numFmtId="0" fontId="3" fillId="0" borderId="19" xfId="49" applyFont="1" applyBorder="1" applyAlignment="1">
      <alignment horizontal="center" vertical="center" wrapText="1"/>
      <protection/>
    </xf>
    <xf numFmtId="3" fontId="7" fillId="0" borderId="24" xfId="50" applyNumberFormat="1" applyFont="1" applyBorder="1" applyAlignment="1">
      <alignment horizontal="right" vertical="center"/>
      <protection/>
    </xf>
    <xf numFmtId="0" fontId="54" fillId="0" borderId="20" xfId="0" applyFont="1" applyBorder="1" applyAlignment="1">
      <alignment horizontal="center"/>
    </xf>
    <xf numFmtId="3" fontId="62" fillId="0" borderId="22" xfId="49" applyNumberFormat="1" applyFont="1" applyBorder="1">
      <alignment/>
      <protection/>
    </xf>
    <xf numFmtId="3" fontId="8" fillId="0" borderId="22" xfId="50" applyNumberFormat="1" applyFont="1" applyBorder="1" applyAlignment="1">
      <alignment horizontal="right" vertical="center"/>
      <protection/>
    </xf>
    <xf numFmtId="0" fontId="62" fillId="0" borderId="19" xfId="49" applyFont="1" applyBorder="1" applyAlignment="1">
      <alignment horizontal="center" vertical="center" wrapText="1"/>
      <protection/>
    </xf>
    <xf numFmtId="0" fontId="56" fillId="0" borderId="22" xfId="49" applyFont="1" applyBorder="1">
      <alignment/>
      <protection/>
    </xf>
    <xf numFmtId="0" fontId="57" fillId="0" borderId="19" xfId="49" applyFont="1" applyBorder="1" applyAlignment="1">
      <alignment horizontal="center" vertical="center" wrapText="1"/>
      <protection/>
    </xf>
    <xf numFmtId="0" fontId="61" fillId="0" borderId="22" xfId="49" applyFont="1" applyBorder="1" applyAlignment="1">
      <alignment horizontal="center" vertical="center" wrapText="1"/>
      <protection/>
    </xf>
    <xf numFmtId="3" fontId="61" fillId="0" borderId="12" xfId="49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3" fillId="0" borderId="0" xfId="49" applyFont="1">
      <alignment/>
      <protection/>
    </xf>
    <xf numFmtId="0" fontId="64" fillId="0" borderId="0" xfId="49" applyFont="1">
      <alignment/>
      <protection/>
    </xf>
    <xf numFmtId="0" fontId="4" fillId="0" borderId="0" xfId="49" applyNumberFormat="1" applyFont="1">
      <alignment/>
      <protection/>
    </xf>
    <xf numFmtId="0" fontId="54" fillId="0" borderId="0" xfId="0" applyFont="1" applyAlignment="1">
      <alignment/>
    </xf>
    <xf numFmtId="0" fontId="57" fillId="0" borderId="0" xfId="49" applyFont="1">
      <alignment/>
      <protection/>
    </xf>
    <xf numFmtId="3" fontId="3" fillId="0" borderId="0" xfId="49" applyNumberFormat="1" applyFont="1">
      <alignment/>
      <protection/>
    </xf>
    <xf numFmtId="0" fontId="65" fillId="0" borderId="0" xfId="49" applyFont="1">
      <alignment/>
      <protection/>
    </xf>
    <xf numFmtId="0" fontId="9" fillId="0" borderId="0" xfId="49" applyFont="1">
      <alignment/>
      <protection/>
    </xf>
    <xf numFmtId="3" fontId="10" fillId="0" borderId="11" xfId="50" applyNumberFormat="1" applyFont="1" applyBorder="1" applyAlignment="1">
      <alignment horizontal="right" vertical="center"/>
      <protection/>
    </xf>
    <xf numFmtId="3" fontId="3" fillId="0" borderId="16" xfId="49" applyNumberFormat="1" applyFont="1" applyBorder="1">
      <alignment/>
      <protection/>
    </xf>
    <xf numFmtId="3" fontId="3" fillId="0" borderId="17" xfId="49" applyNumberFormat="1" applyFont="1" applyBorder="1">
      <alignment/>
      <protection/>
    </xf>
    <xf numFmtId="1" fontId="0" fillId="0" borderId="0" xfId="0" applyNumberFormat="1" applyAlignment="1">
      <alignment/>
    </xf>
    <xf numFmtId="1" fontId="2" fillId="0" borderId="25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3" fillId="0" borderId="16" xfId="49" applyNumberFormat="1" applyFont="1" applyBorder="1">
      <alignment/>
      <protection/>
    </xf>
    <xf numFmtId="1" fontId="66" fillId="0" borderId="12" xfId="0" applyNumberFormat="1" applyFont="1" applyBorder="1" applyAlignment="1">
      <alignment/>
    </xf>
    <xf numFmtId="3" fontId="4" fillId="0" borderId="12" xfId="50" applyNumberFormat="1" applyFont="1" applyBorder="1" applyAlignment="1">
      <alignment horizontal="right" vertical="center"/>
      <protection/>
    </xf>
    <xf numFmtId="0" fontId="21" fillId="0" borderId="0" xfId="0" applyFont="1" applyAlignment="1">
      <alignment/>
    </xf>
    <xf numFmtId="0" fontId="21" fillId="0" borderId="20" xfId="0" applyFont="1" applyBorder="1" applyAlignment="1">
      <alignment/>
    </xf>
    <xf numFmtId="0" fontId="4" fillId="0" borderId="19" xfId="49" applyFont="1" applyBorder="1" applyAlignment="1">
      <alignment horizontal="center" vertical="center" wrapText="1"/>
      <protection/>
    </xf>
    <xf numFmtId="0" fontId="3" fillId="0" borderId="0" xfId="49" applyFont="1" applyBorder="1" applyAlignment="1">
      <alignment horizontal="center" vertical="center" wrapText="1"/>
      <protection/>
    </xf>
    <xf numFmtId="3" fontId="21" fillId="0" borderId="12" xfId="0" applyNumberFormat="1" applyFont="1" applyBorder="1" applyAlignment="1">
      <alignment vertical="center"/>
    </xf>
    <xf numFmtId="0" fontId="3" fillId="0" borderId="26" xfId="49" applyFont="1" applyBorder="1" applyAlignment="1">
      <alignment horizontal="center" vertical="center" wrapText="1"/>
      <protection/>
    </xf>
    <xf numFmtId="3" fontId="21" fillId="0" borderId="27" xfId="0" applyNumberFormat="1" applyFont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3" fontId="21" fillId="34" borderId="12" xfId="0" applyNumberFormat="1" applyFont="1" applyFill="1" applyBorder="1" applyAlignment="1">
      <alignment vertical="center"/>
    </xf>
    <xf numFmtId="3" fontId="62" fillId="0" borderId="12" xfId="49" applyNumberFormat="1" applyFont="1" applyBorder="1">
      <alignment/>
      <protection/>
    </xf>
    <xf numFmtId="0" fontId="67" fillId="0" borderId="0" xfId="0" applyFont="1" applyAlignment="1">
      <alignment/>
    </xf>
    <xf numFmtId="3" fontId="23" fillId="0" borderId="12" xfId="0" applyNumberFormat="1" applyFont="1" applyBorder="1" applyAlignment="1">
      <alignment vertical="center"/>
    </xf>
    <xf numFmtId="0" fontId="54" fillId="0" borderId="29" xfId="0" applyFont="1" applyBorder="1" applyAlignment="1">
      <alignment horizontal="center"/>
    </xf>
    <xf numFmtId="0" fontId="68" fillId="0" borderId="21" xfId="0" applyFont="1" applyBorder="1" applyAlignment="1">
      <alignment horizontal="center" wrapText="1"/>
    </xf>
    <xf numFmtId="0" fontId="68" fillId="0" borderId="22" xfId="0" applyFont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Feuil1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6"/>
  <sheetViews>
    <sheetView tabSelected="1" zoomScalePageLayoutView="0" workbookViewId="0" topLeftCell="A1">
      <selection activeCell="O114" sqref="O114"/>
    </sheetView>
  </sheetViews>
  <sheetFormatPr defaultColWidth="11.421875" defaultRowHeight="15"/>
  <cols>
    <col min="1" max="1" width="13.8515625" style="0" customWidth="1"/>
    <col min="3" max="3" width="11.7109375" style="47" customWidth="1"/>
    <col min="4" max="4" width="14.00390625" style="47" customWidth="1"/>
    <col min="5" max="5" width="11.421875" style="53" customWidth="1"/>
    <col min="6" max="8" width="11.421875" style="47" customWidth="1"/>
    <col min="9" max="9" width="11.421875" style="68" customWidth="1"/>
    <col min="10" max="11" width="11.421875" style="47" customWidth="1"/>
    <col min="12" max="12" width="12.421875" style="47" customWidth="1"/>
    <col min="15" max="15" width="18.140625" style="0" customWidth="1"/>
  </cols>
  <sheetData>
    <row r="1" ht="15.75" thickBot="1"/>
    <row r="2" spans="1:13" ht="15.75" thickBot="1">
      <c r="A2" s="32"/>
      <c r="B2" s="33"/>
      <c r="C2" s="80" t="s">
        <v>121</v>
      </c>
      <c r="D2" s="80"/>
      <c r="E2" s="80"/>
      <c r="F2" s="39"/>
      <c r="G2" s="48"/>
      <c r="H2" s="48"/>
      <c r="I2" s="69"/>
      <c r="J2" s="48"/>
      <c r="K2" s="48"/>
      <c r="L2" s="49"/>
      <c r="M2" s="81" t="s">
        <v>126</v>
      </c>
    </row>
    <row r="3" spans="1:13" ht="57" customHeight="1" thickBot="1">
      <c r="A3" s="31" t="s">
        <v>0</v>
      </c>
      <c r="B3" s="34"/>
      <c r="C3" s="71" t="s">
        <v>122</v>
      </c>
      <c r="D3" s="73" t="s">
        <v>123</v>
      </c>
      <c r="E3" s="36" t="s">
        <v>124</v>
      </c>
      <c r="F3" s="37" t="s">
        <v>125</v>
      </c>
      <c r="G3" s="37" t="s">
        <v>1</v>
      </c>
      <c r="H3" s="37" t="s">
        <v>2</v>
      </c>
      <c r="I3" s="70" t="s">
        <v>3</v>
      </c>
      <c r="J3" s="42" t="s">
        <v>4</v>
      </c>
      <c r="K3" s="44" t="s">
        <v>5</v>
      </c>
      <c r="L3" s="45" t="s">
        <v>6</v>
      </c>
      <c r="M3" s="82"/>
    </row>
    <row r="4" spans="1:13" ht="16.5" thickBot="1" thickTop="1">
      <c r="A4" s="30" t="s">
        <v>7</v>
      </c>
      <c r="B4" s="1">
        <v>1</v>
      </c>
      <c r="C4" s="72">
        <v>1742</v>
      </c>
      <c r="D4" s="72">
        <v>1122</v>
      </c>
      <c r="E4" s="58">
        <f aca="true" t="shared" si="0" ref="E4:E68">SUM(C4:D4)</f>
        <v>2864</v>
      </c>
      <c r="F4" s="62">
        <v>1134.5</v>
      </c>
      <c r="G4" s="38"/>
      <c r="H4" s="40">
        <f>E4-F4</f>
        <v>1729.5</v>
      </c>
      <c r="I4" s="41"/>
      <c r="J4" s="40">
        <f>H4+I4</f>
        <v>1729.5</v>
      </c>
      <c r="K4" s="43">
        <v>310</v>
      </c>
      <c r="L4" s="46">
        <f>J4-K4</f>
        <v>1419.5</v>
      </c>
      <c r="M4" s="66">
        <f>F4+G4+H4+I4</f>
        <v>2864</v>
      </c>
    </row>
    <row r="5" spans="1:13" ht="16.5" thickBot="1" thickTop="1">
      <c r="A5" s="5" t="s">
        <v>8</v>
      </c>
      <c r="B5" s="6">
        <v>2</v>
      </c>
      <c r="C5" s="72">
        <v>1997</v>
      </c>
      <c r="D5" s="72">
        <v>1622</v>
      </c>
      <c r="E5" s="58">
        <f t="shared" si="0"/>
        <v>3619</v>
      </c>
      <c r="F5" s="62">
        <v>1682</v>
      </c>
      <c r="G5" s="2">
        <v>125</v>
      </c>
      <c r="H5" s="40">
        <f aca="true" t="shared" si="1" ref="H5:H68">E5-F5</f>
        <v>1937</v>
      </c>
      <c r="I5" s="67">
        <v>125</v>
      </c>
      <c r="J5" s="40">
        <f aca="true" t="shared" si="2" ref="J5:J68">H5+I5</f>
        <v>2062</v>
      </c>
      <c r="K5" s="7">
        <v>302</v>
      </c>
      <c r="L5" s="46">
        <f aca="true" t="shared" si="3" ref="L5:L68">J5-K5</f>
        <v>1760</v>
      </c>
      <c r="M5" s="66">
        <f aca="true" t="shared" si="4" ref="M5:M68">F5+G5+H5+I5</f>
        <v>3869</v>
      </c>
    </row>
    <row r="6" spans="1:13" ht="16.5" thickBot="1" thickTop="1">
      <c r="A6" s="5" t="s">
        <v>9</v>
      </c>
      <c r="B6" s="6">
        <v>3</v>
      </c>
      <c r="C6" s="72">
        <v>2116</v>
      </c>
      <c r="D6" s="72">
        <v>1781</v>
      </c>
      <c r="E6" s="58">
        <f t="shared" si="0"/>
        <v>3897</v>
      </c>
      <c r="F6" s="62">
        <v>1729.5</v>
      </c>
      <c r="G6" s="2"/>
      <c r="H6" s="40">
        <f t="shared" si="1"/>
        <v>2167.5</v>
      </c>
      <c r="I6" s="67"/>
      <c r="J6" s="40">
        <f t="shared" si="2"/>
        <v>2167.5</v>
      </c>
      <c r="K6" s="7">
        <v>504</v>
      </c>
      <c r="L6" s="46">
        <f t="shared" si="3"/>
        <v>1663.5</v>
      </c>
      <c r="M6" s="66">
        <f t="shared" si="4"/>
        <v>3897</v>
      </c>
    </row>
    <row r="7" spans="1:13" ht="16.5" thickBot="1" thickTop="1">
      <c r="A7" s="8" t="s">
        <v>10</v>
      </c>
      <c r="B7" s="6">
        <v>4</v>
      </c>
      <c r="C7" s="72">
        <v>927</v>
      </c>
      <c r="D7" s="72">
        <v>701</v>
      </c>
      <c r="E7" s="58">
        <f t="shared" si="0"/>
        <v>1628</v>
      </c>
      <c r="F7" s="62">
        <v>749.5</v>
      </c>
      <c r="G7" s="2"/>
      <c r="H7" s="40">
        <f t="shared" si="1"/>
        <v>878.5</v>
      </c>
      <c r="I7" s="4"/>
      <c r="J7" s="40">
        <f t="shared" si="2"/>
        <v>878.5</v>
      </c>
      <c r="K7" s="7">
        <v>108</v>
      </c>
      <c r="L7" s="46">
        <f t="shared" si="3"/>
        <v>770.5</v>
      </c>
      <c r="M7" s="66">
        <f t="shared" si="4"/>
        <v>1628</v>
      </c>
    </row>
    <row r="8" spans="1:13" ht="16.5" thickBot="1" thickTop="1">
      <c r="A8" s="5" t="s">
        <v>11</v>
      </c>
      <c r="B8" s="6">
        <v>5</v>
      </c>
      <c r="C8" s="72">
        <v>1752</v>
      </c>
      <c r="D8" s="72">
        <v>1348</v>
      </c>
      <c r="E8" s="58">
        <f t="shared" si="0"/>
        <v>3100</v>
      </c>
      <c r="F8" s="62">
        <v>1410.5</v>
      </c>
      <c r="G8" s="2">
        <v>1404</v>
      </c>
      <c r="H8" s="40">
        <f t="shared" si="1"/>
        <v>1689.5</v>
      </c>
      <c r="I8" s="67">
        <v>1404</v>
      </c>
      <c r="J8" s="40">
        <f t="shared" si="2"/>
        <v>3093.5</v>
      </c>
      <c r="K8" s="7">
        <v>108</v>
      </c>
      <c r="L8" s="46">
        <f t="shared" si="3"/>
        <v>2985.5</v>
      </c>
      <c r="M8" s="66">
        <f t="shared" si="4"/>
        <v>5908</v>
      </c>
    </row>
    <row r="9" spans="1:13" ht="16.5" thickBot="1" thickTop="1">
      <c r="A9" s="5" t="s">
        <v>12</v>
      </c>
      <c r="B9" s="6">
        <v>6</v>
      </c>
      <c r="C9" s="72">
        <v>1628</v>
      </c>
      <c r="D9" s="72">
        <v>1779</v>
      </c>
      <c r="E9" s="58">
        <f t="shared" si="0"/>
        <v>3407</v>
      </c>
      <c r="F9" s="62">
        <v>1886.5</v>
      </c>
      <c r="G9" s="3"/>
      <c r="H9" s="40">
        <f t="shared" si="1"/>
        <v>1520.5</v>
      </c>
      <c r="I9" s="4"/>
      <c r="J9" s="40">
        <f t="shared" si="2"/>
        <v>1520.5</v>
      </c>
      <c r="K9" s="7">
        <v>227</v>
      </c>
      <c r="L9" s="46">
        <f t="shared" si="3"/>
        <v>1293.5</v>
      </c>
      <c r="M9" s="66">
        <f t="shared" si="4"/>
        <v>3407</v>
      </c>
    </row>
    <row r="10" spans="1:13" ht="16.5" thickBot="1" thickTop="1">
      <c r="A10" s="5" t="s">
        <v>13</v>
      </c>
      <c r="B10" s="6">
        <v>7</v>
      </c>
      <c r="C10" s="72">
        <v>1721</v>
      </c>
      <c r="D10" s="72">
        <v>1339</v>
      </c>
      <c r="E10" s="58">
        <f t="shared" si="0"/>
        <v>3060</v>
      </c>
      <c r="F10" s="62">
        <v>1377</v>
      </c>
      <c r="G10" s="3"/>
      <c r="H10" s="40">
        <f t="shared" si="1"/>
        <v>1683</v>
      </c>
      <c r="I10" s="4"/>
      <c r="J10" s="40">
        <f t="shared" si="2"/>
        <v>1683</v>
      </c>
      <c r="K10" s="7">
        <v>202</v>
      </c>
      <c r="L10" s="46">
        <f t="shared" si="3"/>
        <v>1481</v>
      </c>
      <c r="M10" s="66">
        <f t="shared" si="4"/>
        <v>3060</v>
      </c>
    </row>
    <row r="11" spans="1:13" ht="16.5" thickBot="1" thickTop="1">
      <c r="A11" s="5" t="s">
        <v>14</v>
      </c>
      <c r="B11" s="6">
        <v>8</v>
      </c>
      <c r="C11" s="72">
        <v>738</v>
      </c>
      <c r="D11" s="72">
        <v>589</v>
      </c>
      <c r="E11" s="58">
        <f t="shared" si="0"/>
        <v>1327</v>
      </c>
      <c r="F11" s="62">
        <v>602</v>
      </c>
      <c r="G11" s="3"/>
      <c r="H11" s="40">
        <f t="shared" si="1"/>
        <v>725</v>
      </c>
      <c r="I11" s="4"/>
      <c r="J11" s="40">
        <f t="shared" si="2"/>
        <v>725</v>
      </c>
      <c r="K11" s="7">
        <v>108</v>
      </c>
      <c r="L11" s="46">
        <f t="shared" si="3"/>
        <v>617</v>
      </c>
      <c r="M11" s="66">
        <f t="shared" si="4"/>
        <v>1327</v>
      </c>
    </row>
    <row r="12" spans="1:13" ht="16.5" thickBot="1" thickTop="1">
      <c r="A12" s="5" t="s">
        <v>15</v>
      </c>
      <c r="B12" s="9">
        <v>9</v>
      </c>
      <c r="C12" s="72">
        <v>1133</v>
      </c>
      <c r="D12" s="72">
        <v>698</v>
      </c>
      <c r="E12" s="58">
        <f t="shared" si="0"/>
        <v>1831</v>
      </c>
      <c r="F12" s="62">
        <v>742</v>
      </c>
      <c r="G12" s="3"/>
      <c r="H12" s="40">
        <f t="shared" si="1"/>
        <v>1089</v>
      </c>
      <c r="I12" s="4"/>
      <c r="J12" s="40">
        <f t="shared" si="2"/>
        <v>1089</v>
      </c>
      <c r="K12" s="7">
        <v>108</v>
      </c>
      <c r="L12" s="46">
        <f t="shared" si="3"/>
        <v>981</v>
      </c>
      <c r="M12" s="66">
        <f t="shared" si="4"/>
        <v>1831</v>
      </c>
    </row>
    <row r="13" spans="1:13" ht="16.5" thickBot="1" thickTop="1">
      <c r="A13" s="5" t="s">
        <v>16</v>
      </c>
      <c r="B13" s="10">
        <v>10</v>
      </c>
      <c r="C13" s="72">
        <v>961</v>
      </c>
      <c r="D13" s="72">
        <v>768</v>
      </c>
      <c r="E13" s="58">
        <f t="shared" si="0"/>
        <v>1729</v>
      </c>
      <c r="F13" s="62">
        <v>772</v>
      </c>
      <c r="G13" s="2">
        <v>126</v>
      </c>
      <c r="H13" s="40">
        <f t="shared" si="1"/>
        <v>957</v>
      </c>
      <c r="I13" s="67">
        <v>126</v>
      </c>
      <c r="J13" s="40">
        <f t="shared" si="2"/>
        <v>1083</v>
      </c>
      <c r="K13" s="7">
        <v>227</v>
      </c>
      <c r="L13" s="46">
        <f t="shared" si="3"/>
        <v>856</v>
      </c>
      <c r="M13" s="66">
        <f t="shared" si="4"/>
        <v>1981</v>
      </c>
    </row>
    <row r="14" spans="1:13" ht="16.5" thickBot="1" thickTop="1">
      <c r="A14" s="5" t="s">
        <v>17</v>
      </c>
      <c r="B14" s="10">
        <v>11</v>
      </c>
      <c r="C14" s="72">
        <v>2282</v>
      </c>
      <c r="D14" s="72">
        <v>1713</v>
      </c>
      <c r="E14" s="58">
        <f t="shared" si="0"/>
        <v>3995</v>
      </c>
      <c r="F14" s="62">
        <v>1834</v>
      </c>
      <c r="G14" s="3"/>
      <c r="H14" s="40">
        <f t="shared" si="1"/>
        <v>2161</v>
      </c>
      <c r="I14" s="4"/>
      <c r="J14" s="40">
        <f t="shared" si="2"/>
        <v>2161</v>
      </c>
      <c r="K14" s="7">
        <v>418</v>
      </c>
      <c r="L14" s="46">
        <f t="shared" si="3"/>
        <v>1743</v>
      </c>
      <c r="M14" s="66">
        <f t="shared" si="4"/>
        <v>3995</v>
      </c>
    </row>
    <row r="15" spans="1:13" ht="16.5" thickBot="1" thickTop="1">
      <c r="A15" s="5" t="s">
        <v>18</v>
      </c>
      <c r="B15" s="10">
        <v>12</v>
      </c>
      <c r="C15" s="72">
        <v>2771</v>
      </c>
      <c r="D15" s="72">
        <v>1829</v>
      </c>
      <c r="E15" s="58">
        <f t="shared" si="0"/>
        <v>4600</v>
      </c>
      <c r="F15" s="62">
        <v>1929</v>
      </c>
      <c r="G15" s="3"/>
      <c r="H15" s="40">
        <f t="shared" si="1"/>
        <v>2671</v>
      </c>
      <c r="I15" s="4"/>
      <c r="J15" s="40">
        <f t="shared" si="2"/>
        <v>2671</v>
      </c>
      <c r="K15" s="7">
        <v>216</v>
      </c>
      <c r="L15" s="46">
        <f t="shared" si="3"/>
        <v>2455</v>
      </c>
      <c r="M15" s="66">
        <f t="shared" si="4"/>
        <v>4600</v>
      </c>
    </row>
    <row r="16" spans="1:13" ht="16.5" thickBot="1" thickTop="1">
      <c r="A16" s="5" t="s">
        <v>19</v>
      </c>
      <c r="B16" s="10">
        <v>13</v>
      </c>
      <c r="C16" s="72">
        <v>5239</v>
      </c>
      <c r="D16" s="72">
        <v>5100</v>
      </c>
      <c r="E16" s="58">
        <f t="shared" si="0"/>
        <v>10339</v>
      </c>
      <c r="F16" s="62">
        <v>5413</v>
      </c>
      <c r="G16" s="3"/>
      <c r="H16" s="40">
        <f t="shared" si="1"/>
        <v>4926</v>
      </c>
      <c r="I16" s="4"/>
      <c r="J16" s="40">
        <f t="shared" si="2"/>
        <v>4926</v>
      </c>
      <c r="K16" s="7">
        <v>828</v>
      </c>
      <c r="L16" s="46">
        <f t="shared" si="3"/>
        <v>4098</v>
      </c>
      <c r="M16" s="66">
        <f t="shared" si="4"/>
        <v>10339</v>
      </c>
    </row>
    <row r="17" spans="1:13" ht="16.5" thickBot="1" thickTop="1">
      <c r="A17" s="5" t="s">
        <v>20</v>
      </c>
      <c r="B17" s="10">
        <v>14</v>
      </c>
      <c r="C17" s="74">
        <v>1919</v>
      </c>
      <c r="D17" s="72">
        <v>1647</v>
      </c>
      <c r="E17" s="58">
        <f t="shared" si="0"/>
        <v>3566</v>
      </c>
      <c r="F17" s="62">
        <v>1708.5</v>
      </c>
      <c r="G17" s="3"/>
      <c r="H17" s="40">
        <f t="shared" si="1"/>
        <v>1857.5</v>
      </c>
      <c r="I17" s="4"/>
      <c r="J17" s="40">
        <f t="shared" si="2"/>
        <v>1857.5</v>
      </c>
      <c r="K17" s="7">
        <v>310</v>
      </c>
      <c r="L17" s="46">
        <f t="shared" si="3"/>
        <v>1547.5</v>
      </c>
      <c r="M17" s="66">
        <f t="shared" si="4"/>
        <v>3566</v>
      </c>
    </row>
    <row r="18" spans="1:13" ht="16.5" thickBot="1" thickTop="1">
      <c r="A18" s="5" t="s">
        <v>21</v>
      </c>
      <c r="B18" s="10">
        <v>15</v>
      </c>
      <c r="C18" s="72">
        <v>1778</v>
      </c>
      <c r="D18" s="75">
        <v>1281</v>
      </c>
      <c r="E18" s="58">
        <f t="shared" si="0"/>
        <v>3059</v>
      </c>
      <c r="F18" s="62">
        <v>1266.5</v>
      </c>
      <c r="G18" s="3"/>
      <c r="H18" s="40">
        <f t="shared" si="1"/>
        <v>1792.5</v>
      </c>
      <c r="I18" s="4"/>
      <c r="J18" s="40">
        <f t="shared" si="2"/>
        <v>1792.5</v>
      </c>
      <c r="K18" s="7">
        <v>202</v>
      </c>
      <c r="L18" s="46">
        <f t="shared" si="3"/>
        <v>1590.5</v>
      </c>
      <c r="M18" s="66">
        <f t="shared" si="4"/>
        <v>3059</v>
      </c>
    </row>
    <row r="19" spans="1:13" ht="16.5" thickBot="1" thickTop="1">
      <c r="A19" s="5" t="s">
        <v>22</v>
      </c>
      <c r="B19" s="10">
        <v>16</v>
      </c>
      <c r="C19" s="74">
        <v>2241</v>
      </c>
      <c r="D19" s="72">
        <v>1606</v>
      </c>
      <c r="E19" s="58">
        <f t="shared" si="0"/>
        <v>3847</v>
      </c>
      <c r="F19" s="62">
        <v>1606</v>
      </c>
      <c r="G19" s="3"/>
      <c r="H19" s="40">
        <f t="shared" si="1"/>
        <v>2241</v>
      </c>
      <c r="I19" s="4"/>
      <c r="J19" s="40">
        <f t="shared" si="2"/>
        <v>2241</v>
      </c>
      <c r="K19" s="7">
        <v>277</v>
      </c>
      <c r="L19" s="46">
        <f t="shared" si="3"/>
        <v>1964</v>
      </c>
      <c r="M19" s="66">
        <f t="shared" si="4"/>
        <v>3847</v>
      </c>
    </row>
    <row r="20" spans="1:13" ht="16.5" thickBot="1" thickTop="1">
      <c r="A20" s="5" t="s">
        <v>23</v>
      </c>
      <c r="B20" s="10">
        <v>17</v>
      </c>
      <c r="C20" s="72">
        <v>1836</v>
      </c>
      <c r="D20" s="72">
        <v>1424</v>
      </c>
      <c r="E20" s="58">
        <f t="shared" si="0"/>
        <v>3260</v>
      </c>
      <c r="F20" s="62">
        <v>1439.5</v>
      </c>
      <c r="G20" s="2">
        <v>1404</v>
      </c>
      <c r="H20" s="40">
        <f t="shared" si="1"/>
        <v>1820.5</v>
      </c>
      <c r="I20" s="67">
        <v>1404</v>
      </c>
      <c r="J20" s="40">
        <f t="shared" si="2"/>
        <v>3224.5</v>
      </c>
      <c r="K20" s="7">
        <v>371</v>
      </c>
      <c r="L20" s="46">
        <f t="shared" si="3"/>
        <v>2853.5</v>
      </c>
      <c r="M20" s="66">
        <f t="shared" si="4"/>
        <v>6068</v>
      </c>
    </row>
    <row r="21" spans="1:13" ht="16.5" thickBot="1" thickTop="1">
      <c r="A21" s="5" t="s">
        <v>24</v>
      </c>
      <c r="B21" s="10">
        <v>18</v>
      </c>
      <c r="C21" s="72">
        <v>1659</v>
      </c>
      <c r="D21" s="72">
        <v>1171</v>
      </c>
      <c r="E21" s="58">
        <f t="shared" si="0"/>
        <v>2830</v>
      </c>
      <c r="F21" s="62">
        <v>1221</v>
      </c>
      <c r="G21" s="3"/>
      <c r="H21" s="40">
        <f t="shared" si="1"/>
        <v>1609</v>
      </c>
      <c r="I21" s="4"/>
      <c r="J21" s="40">
        <f t="shared" si="2"/>
        <v>1609</v>
      </c>
      <c r="K21" s="7">
        <v>371</v>
      </c>
      <c r="L21" s="46">
        <f t="shared" si="3"/>
        <v>1238</v>
      </c>
      <c r="M21" s="66">
        <f t="shared" si="4"/>
        <v>2830</v>
      </c>
    </row>
    <row r="22" spans="1:13" ht="16.5" thickBot="1" thickTop="1">
      <c r="A22" s="5" t="s">
        <v>25</v>
      </c>
      <c r="B22" s="10">
        <v>19</v>
      </c>
      <c r="C22" s="72">
        <v>1643</v>
      </c>
      <c r="D22" s="72">
        <v>1366</v>
      </c>
      <c r="E22" s="58">
        <f t="shared" si="0"/>
        <v>3009</v>
      </c>
      <c r="F22" s="62">
        <v>1425</v>
      </c>
      <c r="G22" s="3"/>
      <c r="H22" s="40">
        <f t="shared" si="1"/>
        <v>1584</v>
      </c>
      <c r="I22" s="4">
        <v>450</v>
      </c>
      <c r="J22" s="40">
        <f t="shared" si="2"/>
        <v>2034</v>
      </c>
      <c r="K22" s="7">
        <v>216</v>
      </c>
      <c r="L22" s="46">
        <f t="shared" si="3"/>
        <v>1818</v>
      </c>
      <c r="M22" s="66">
        <f t="shared" si="4"/>
        <v>3459</v>
      </c>
    </row>
    <row r="23" spans="1:13" ht="16.5" thickBot="1" thickTop="1">
      <c r="A23" s="5" t="s">
        <v>26</v>
      </c>
      <c r="B23" s="10">
        <v>21</v>
      </c>
      <c r="C23" s="72">
        <v>4132</v>
      </c>
      <c r="D23" s="72">
        <v>2955</v>
      </c>
      <c r="E23" s="58">
        <f t="shared" si="0"/>
        <v>7087</v>
      </c>
      <c r="F23" s="62">
        <v>3247.5</v>
      </c>
      <c r="G23" s="3"/>
      <c r="H23" s="40">
        <f t="shared" si="1"/>
        <v>3839.5</v>
      </c>
      <c r="I23" s="4"/>
      <c r="J23" s="40">
        <f t="shared" si="2"/>
        <v>3839.5</v>
      </c>
      <c r="K23" s="7">
        <v>479</v>
      </c>
      <c r="L23" s="46">
        <f t="shared" si="3"/>
        <v>3360.5</v>
      </c>
      <c r="M23" s="66">
        <f t="shared" si="4"/>
        <v>7087</v>
      </c>
    </row>
    <row r="24" spans="1:13" ht="16.5" thickBot="1" thickTop="1">
      <c r="A24" s="5" t="s">
        <v>27</v>
      </c>
      <c r="B24" s="10">
        <v>22</v>
      </c>
      <c r="C24" s="72">
        <v>2905</v>
      </c>
      <c r="D24" s="72">
        <v>2723</v>
      </c>
      <c r="E24" s="58">
        <f t="shared" si="0"/>
        <v>5628</v>
      </c>
      <c r="F24" s="62">
        <v>3002.5</v>
      </c>
      <c r="G24" s="2">
        <v>1404</v>
      </c>
      <c r="H24" s="40">
        <f t="shared" si="1"/>
        <v>2625.5</v>
      </c>
      <c r="I24" s="67">
        <v>1404</v>
      </c>
      <c r="J24" s="40">
        <f t="shared" si="2"/>
        <v>4029.5</v>
      </c>
      <c r="K24" s="7">
        <v>371</v>
      </c>
      <c r="L24" s="46">
        <f t="shared" si="3"/>
        <v>3658.5</v>
      </c>
      <c r="M24" s="66">
        <f t="shared" si="4"/>
        <v>8436</v>
      </c>
    </row>
    <row r="25" spans="1:13" ht="16.5" thickBot="1" thickTop="1">
      <c r="A25" s="5" t="s">
        <v>28</v>
      </c>
      <c r="B25" s="10">
        <v>23</v>
      </c>
      <c r="C25" s="72">
        <v>543</v>
      </c>
      <c r="D25" s="72">
        <v>380</v>
      </c>
      <c r="E25" s="58">
        <f t="shared" si="0"/>
        <v>923</v>
      </c>
      <c r="F25" s="62">
        <v>512.5</v>
      </c>
      <c r="G25" s="2">
        <v>900</v>
      </c>
      <c r="H25" s="40">
        <f t="shared" si="1"/>
        <v>410.5</v>
      </c>
      <c r="I25" s="67">
        <v>900</v>
      </c>
      <c r="J25" s="40">
        <f t="shared" si="2"/>
        <v>1310.5</v>
      </c>
      <c r="K25" s="7">
        <v>108</v>
      </c>
      <c r="L25" s="46">
        <f t="shared" si="3"/>
        <v>1202.5</v>
      </c>
      <c r="M25" s="66">
        <f t="shared" si="4"/>
        <v>2723</v>
      </c>
    </row>
    <row r="26" spans="1:13" ht="16.5" thickBot="1" thickTop="1">
      <c r="A26" s="5" t="s">
        <v>29</v>
      </c>
      <c r="B26" s="10">
        <v>24</v>
      </c>
      <c r="C26" s="72">
        <v>2354</v>
      </c>
      <c r="D26" s="72">
        <v>1745</v>
      </c>
      <c r="E26" s="58">
        <f t="shared" si="0"/>
        <v>4099</v>
      </c>
      <c r="F26" s="62">
        <v>1910</v>
      </c>
      <c r="G26" s="3"/>
      <c r="H26" s="40">
        <f t="shared" si="1"/>
        <v>2189</v>
      </c>
      <c r="I26" s="4"/>
      <c r="J26" s="40">
        <f t="shared" si="2"/>
        <v>2189</v>
      </c>
      <c r="K26" s="7">
        <v>371</v>
      </c>
      <c r="L26" s="46">
        <f t="shared" si="3"/>
        <v>1818</v>
      </c>
      <c r="M26" s="66">
        <f t="shared" si="4"/>
        <v>4099</v>
      </c>
    </row>
    <row r="27" spans="1:13" ht="16.5" thickBot="1" thickTop="1">
      <c r="A27" s="5" t="s">
        <v>30</v>
      </c>
      <c r="B27" s="10">
        <v>25</v>
      </c>
      <c r="C27" s="72">
        <v>1492</v>
      </c>
      <c r="D27" s="72">
        <v>1113</v>
      </c>
      <c r="E27" s="58">
        <f t="shared" si="0"/>
        <v>2605</v>
      </c>
      <c r="F27" s="62">
        <v>1142</v>
      </c>
      <c r="G27" s="3"/>
      <c r="H27" s="40">
        <f t="shared" si="1"/>
        <v>1463</v>
      </c>
      <c r="I27" s="4"/>
      <c r="J27" s="40">
        <f t="shared" si="2"/>
        <v>1463</v>
      </c>
      <c r="K27" s="7">
        <v>108</v>
      </c>
      <c r="L27" s="46">
        <f t="shared" si="3"/>
        <v>1355</v>
      </c>
      <c r="M27" s="66">
        <f t="shared" si="4"/>
        <v>2605</v>
      </c>
    </row>
    <row r="28" spans="1:13" ht="16.5" thickBot="1" thickTop="1">
      <c r="A28" s="5" t="s">
        <v>31</v>
      </c>
      <c r="B28" s="10">
        <v>26</v>
      </c>
      <c r="C28" s="72">
        <v>2287</v>
      </c>
      <c r="D28" s="72">
        <v>1761</v>
      </c>
      <c r="E28" s="58">
        <f t="shared" si="0"/>
        <v>4048</v>
      </c>
      <c r="F28" s="62">
        <v>1924.5</v>
      </c>
      <c r="G28" s="3"/>
      <c r="H28" s="40">
        <f t="shared" si="1"/>
        <v>2123.5</v>
      </c>
      <c r="I28" s="4"/>
      <c r="J28" s="40">
        <f t="shared" si="2"/>
        <v>2123.5</v>
      </c>
      <c r="K28" s="7">
        <v>310</v>
      </c>
      <c r="L28" s="46">
        <f t="shared" si="3"/>
        <v>1813.5</v>
      </c>
      <c r="M28" s="66">
        <f t="shared" si="4"/>
        <v>4048</v>
      </c>
    </row>
    <row r="29" spans="1:13" ht="16.5" thickBot="1" thickTop="1">
      <c r="A29" s="5" t="s">
        <v>32</v>
      </c>
      <c r="B29" s="10">
        <v>27</v>
      </c>
      <c r="C29" s="72">
        <v>1971</v>
      </c>
      <c r="D29" s="72">
        <v>1417</v>
      </c>
      <c r="E29" s="58">
        <f t="shared" si="0"/>
        <v>3388</v>
      </c>
      <c r="F29" s="62">
        <v>1466</v>
      </c>
      <c r="G29" s="3"/>
      <c r="H29" s="40">
        <f t="shared" si="1"/>
        <v>1922</v>
      </c>
      <c r="I29" s="4"/>
      <c r="J29" s="40">
        <f t="shared" si="2"/>
        <v>1922</v>
      </c>
      <c r="K29" s="7">
        <v>202</v>
      </c>
      <c r="L29" s="46">
        <f t="shared" si="3"/>
        <v>1720</v>
      </c>
      <c r="M29" s="66">
        <f t="shared" si="4"/>
        <v>3388</v>
      </c>
    </row>
    <row r="30" spans="1:13" ht="16.5" thickBot="1" thickTop="1">
      <c r="A30" s="5" t="s">
        <v>33</v>
      </c>
      <c r="B30" s="10">
        <v>28</v>
      </c>
      <c r="C30" s="72">
        <v>1030</v>
      </c>
      <c r="D30" s="72">
        <v>874</v>
      </c>
      <c r="E30" s="58">
        <f t="shared" si="0"/>
        <v>1904</v>
      </c>
      <c r="F30" s="62">
        <v>938</v>
      </c>
      <c r="G30" s="3"/>
      <c r="H30" s="40">
        <f t="shared" si="1"/>
        <v>966</v>
      </c>
      <c r="I30" s="4"/>
      <c r="J30" s="40">
        <f t="shared" si="2"/>
        <v>966</v>
      </c>
      <c r="K30" s="7">
        <v>263</v>
      </c>
      <c r="L30" s="46">
        <f t="shared" si="3"/>
        <v>703</v>
      </c>
      <c r="M30" s="66">
        <f t="shared" si="4"/>
        <v>1904</v>
      </c>
    </row>
    <row r="31" spans="1:13" ht="16.5" thickBot="1" thickTop="1">
      <c r="A31" s="5" t="s">
        <v>34</v>
      </c>
      <c r="B31" s="10">
        <v>29</v>
      </c>
      <c r="C31" s="72">
        <v>2411</v>
      </c>
      <c r="D31" s="72">
        <v>1909</v>
      </c>
      <c r="E31" s="58">
        <f t="shared" si="0"/>
        <v>4320</v>
      </c>
      <c r="F31" s="62">
        <v>2124</v>
      </c>
      <c r="G31" s="3"/>
      <c r="H31" s="40">
        <f t="shared" si="1"/>
        <v>2196</v>
      </c>
      <c r="I31" s="4"/>
      <c r="J31" s="40">
        <f t="shared" si="2"/>
        <v>2196</v>
      </c>
      <c r="K31" s="7">
        <v>263</v>
      </c>
      <c r="L31" s="46">
        <f t="shared" si="3"/>
        <v>1933</v>
      </c>
      <c r="M31" s="66">
        <f t="shared" si="4"/>
        <v>4320</v>
      </c>
    </row>
    <row r="32" spans="1:13" ht="16.5" thickBot="1" thickTop="1">
      <c r="A32" s="5" t="s">
        <v>35</v>
      </c>
      <c r="B32" s="10">
        <v>30</v>
      </c>
      <c r="C32" s="72">
        <v>1524</v>
      </c>
      <c r="D32" s="72">
        <v>1168</v>
      </c>
      <c r="E32" s="58">
        <f t="shared" si="0"/>
        <v>2692</v>
      </c>
      <c r="F32" s="62">
        <v>1334</v>
      </c>
      <c r="G32" s="3"/>
      <c r="H32" s="40">
        <f t="shared" si="1"/>
        <v>1358</v>
      </c>
      <c r="I32" s="4"/>
      <c r="J32" s="40">
        <f t="shared" si="2"/>
        <v>1358</v>
      </c>
      <c r="K32" s="7">
        <v>310</v>
      </c>
      <c r="L32" s="46">
        <f t="shared" si="3"/>
        <v>1048</v>
      </c>
      <c r="M32" s="66">
        <f t="shared" si="4"/>
        <v>2692</v>
      </c>
    </row>
    <row r="33" spans="1:13" ht="16.5" thickBot="1" thickTop="1">
      <c r="A33" s="5" t="s">
        <v>36</v>
      </c>
      <c r="B33" s="10">
        <v>31</v>
      </c>
      <c r="C33" s="72">
        <v>5220</v>
      </c>
      <c r="D33" s="72">
        <v>3941</v>
      </c>
      <c r="E33" s="58">
        <f t="shared" si="0"/>
        <v>9161</v>
      </c>
      <c r="F33" s="62">
        <v>4472.5</v>
      </c>
      <c r="G33" s="3"/>
      <c r="H33" s="77">
        <f t="shared" si="1"/>
        <v>4688.5</v>
      </c>
      <c r="I33" s="4"/>
      <c r="J33" s="77">
        <f t="shared" si="2"/>
        <v>4688.5</v>
      </c>
      <c r="K33" s="7">
        <v>371</v>
      </c>
      <c r="L33" s="46">
        <f t="shared" si="3"/>
        <v>4317.5</v>
      </c>
      <c r="M33" s="66">
        <f t="shared" si="4"/>
        <v>9161</v>
      </c>
    </row>
    <row r="34" spans="1:13" ht="16.5" thickBot="1" thickTop="1">
      <c r="A34" s="5" t="s">
        <v>37</v>
      </c>
      <c r="B34" s="10">
        <v>32</v>
      </c>
      <c r="C34" s="72">
        <v>1279</v>
      </c>
      <c r="D34" s="72">
        <v>869</v>
      </c>
      <c r="E34" s="58">
        <f t="shared" si="0"/>
        <v>2148</v>
      </c>
      <c r="F34" s="62">
        <v>897</v>
      </c>
      <c r="G34" s="2">
        <v>476</v>
      </c>
      <c r="H34" s="40">
        <f t="shared" si="1"/>
        <v>1251</v>
      </c>
      <c r="I34" s="67">
        <v>476</v>
      </c>
      <c r="J34" s="40">
        <f t="shared" si="2"/>
        <v>1727</v>
      </c>
      <c r="K34" s="7">
        <v>216</v>
      </c>
      <c r="L34" s="46">
        <f t="shared" si="3"/>
        <v>1511</v>
      </c>
      <c r="M34" s="66">
        <f t="shared" si="4"/>
        <v>3100</v>
      </c>
    </row>
    <row r="35" spans="1:13" ht="16.5" thickBot="1" thickTop="1">
      <c r="A35" s="5" t="s">
        <v>38</v>
      </c>
      <c r="B35" s="10">
        <v>33</v>
      </c>
      <c r="C35" s="72">
        <v>5902</v>
      </c>
      <c r="D35" s="72">
        <v>4899</v>
      </c>
      <c r="E35" s="58">
        <f t="shared" si="0"/>
        <v>10801</v>
      </c>
      <c r="F35" s="62">
        <v>5194.5</v>
      </c>
      <c r="G35" s="2">
        <v>1404</v>
      </c>
      <c r="H35" s="40">
        <f t="shared" si="1"/>
        <v>5606.5</v>
      </c>
      <c r="I35" s="67">
        <v>1404</v>
      </c>
      <c r="J35" s="40">
        <f t="shared" si="2"/>
        <v>7010.5</v>
      </c>
      <c r="K35" s="7">
        <v>371</v>
      </c>
      <c r="L35" s="46">
        <f t="shared" si="3"/>
        <v>6639.5</v>
      </c>
      <c r="M35" s="66">
        <f t="shared" si="4"/>
        <v>13609</v>
      </c>
    </row>
    <row r="36" spans="1:13" ht="16.5" thickBot="1" thickTop="1">
      <c r="A36" s="5" t="s">
        <v>39</v>
      </c>
      <c r="B36" s="10">
        <v>34</v>
      </c>
      <c r="C36" s="72">
        <v>6695</v>
      </c>
      <c r="D36" s="72">
        <v>5299</v>
      </c>
      <c r="E36" s="58">
        <f t="shared" si="0"/>
        <v>11994</v>
      </c>
      <c r="F36" s="62">
        <v>5795</v>
      </c>
      <c r="G36" s="3"/>
      <c r="H36" s="40">
        <f t="shared" si="1"/>
        <v>6199</v>
      </c>
      <c r="I36" s="4"/>
      <c r="J36" s="40">
        <f t="shared" si="2"/>
        <v>6199</v>
      </c>
      <c r="K36" s="7">
        <v>504</v>
      </c>
      <c r="L36" s="46">
        <f t="shared" si="3"/>
        <v>5695</v>
      </c>
      <c r="M36" s="66">
        <f t="shared" si="4"/>
        <v>11994</v>
      </c>
    </row>
    <row r="37" spans="1:13" ht="16.5" thickBot="1" thickTop="1">
      <c r="A37" s="5" t="s">
        <v>40</v>
      </c>
      <c r="B37" s="10">
        <v>35</v>
      </c>
      <c r="C37" s="72">
        <v>3879</v>
      </c>
      <c r="D37" s="72">
        <v>2650</v>
      </c>
      <c r="E37" s="58">
        <f t="shared" si="0"/>
        <v>6529</v>
      </c>
      <c r="F37" s="62">
        <v>2922</v>
      </c>
      <c r="G37" s="2">
        <v>50</v>
      </c>
      <c r="H37" s="40">
        <f t="shared" si="1"/>
        <v>3607</v>
      </c>
      <c r="I37" s="67">
        <v>50</v>
      </c>
      <c r="J37" s="40">
        <f t="shared" si="2"/>
        <v>3657</v>
      </c>
      <c r="K37" s="7">
        <v>277</v>
      </c>
      <c r="L37" s="46">
        <f t="shared" si="3"/>
        <v>3380</v>
      </c>
      <c r="M37" s="66">
        <f t="shared" si="4"/>
        <v>6629</v>
      </c>
    </row>
    <row r="38" spans="1:13" ht="16.5" thickBot="1" thickTop="1">
      <c r="A38" s="5" t="s">
        <v>41</v>
      </c>
      <c r="B38" s="10">
        <v>36</v>
      </c>
      <c r="C38" s="74">
        <v>1716</v>
      </c>
      <c r="D38" s="72">
        <v>1378</v>
      </c>
      <c r="E38" s="58">
        <f t="shared" si="0"/>
        <v>3094</v>
      </c>
      <c r="F38" s="62">
        <v>1408</v>
      </c>
      <c r="G38" s="2">
        <v>180</v>
      </c>
      <c r="H38" s="40">
        <f t="shared" si="1"/>
        <v>1686</v>
      </c>
      <c r="I38" s="67">
        <v>180</v>
      </c>
      <c r="J38" s="40">
        <f t="shared" si="2"/>
        <v>1866</v>
      </c>
      <c r="K38" s="7">
        <v>396</v>
      </c>
      <c r="L38" s="46">
        <f t="shared" si="3"/>
        <v>1470</v>
      </c>
      <c r="M38" s="66">
        <f t="shared" si="4"/>
        <v>3454</v>
      </c>
    </row>
    <row r="39" spans="1:13" ht="15.75" thickBot="1">
      <c r="A39" s="5" t="s">
        <v>42</v>
      </c>
      <c r="B39" s="10">
        <v>37</v>
      </c>
      <c r="C39" s="72">
        <v>2194</v>
      </c>
      <c r="D39" s="72">
        <v>1868</v>
      </c>
      <c r="E39" s="58">
        <f t="shared" si="0"/>
        <v>4062</v>
      </c>
      <c r="F39" s="63">
        <v>2041</v>
      </c>
      <c r="G39" s="3"/>
      <c r="H39" s="40">
        <f t="shared" si="1"/>
        <v>2021</v>
      </c>
      <c r="I39" s="4"/>
      <c r="J39" s="40">
        <f t="shared" si="2"/>
        <v>2021</v>
      </c>
      <c r="K39" s="7">
        <v>371</v>
      </c>
      <c r="L39" s="46">
        <f t="shared" si="3"/>
        <v>1650</v>
      </c>
      <c r="M39" s="66">
        <f t="shared" si="4"/>
        <v>4062</v>
      </c>
    </row>
    <row r="40" spans="1:13" ht="15.75" thickBot="1">
      <c r="A40" s="5" t="s">
        <v>43</v>
      </c>
      <c r="B40" s="10">
        <v>38</v>
      </c>
      <c r="C40" s="76">
        <v>3075</v>
      </c>
      <c r="D40" s="72">
        <v>2294</v>
      </c>
      <c r="E40" s="58">
        <f t="shared" si="0"/>
        <v>5369</v>
      </c>
      <c r="F40" s="64">
        <v>2516</v>
      </c>
      <c r="G40" s="3"/>
      <c r="H40" s="40">
        <f t="shared" si="1"/>
        <v>2853</v>
      </c>
      <c r="I40" s="4"/>
      <c r="J40" s="40">
        <f t="shared" si="2"/>
        <v>2853</v>
      </c>
      <c r="K40" s="7">
        <v>443</v>
      </c>
      <c r="L40" s="46">
        <f t="shared" si="3"/>
        <v>2410</v>
      </c>
      <c r="M40" s="66">
        <f t="shared" si="4"/>
        <v>5369</v>
      </c>
    </row>
    <row r="41" spans="1:13" ht="16.5" thickBot="1" thickTop="1">
      <c r="A41" s="5" t="s">
        <v>44</v>
      </c>
      <c r="B41" s="10">
        <v>39</v>
      </c>
      <c r="C41" s="72">
        <v>1446</v>
      </c>
      <c r="D41" s="72">
        <v>1152</v>
      </c>
      <c r="E41" s="58">
        <f t="shared" si="0"/>
        <v>2598</v>
      </c>
      <c r="F41" s="62">
        <v>1204</v>
      </c>
      <c r="G41" s="3"/>
      <c r="H41" s="40">
        <f t="shared" si="1"/>
        <v>1394</v>
      </c>
      <c r="I41" s="4"/>
      <c r="J41" s="40">
        <f t="shared" si="2"/>
        <v>1394</v>
      </c>
      <c r="K41" s="7">
        <v>216</v>
      </c>
      <c r="L41" s="46">
        <f t="shared" si="3"/>
        <v>1178</v>
      </c>
      <c r="M41" s="66">
        <f t="shared" si="4"/>
        <v>2598</v>
      </c>
    </row>
    <row r="42" spans="1:13" ht="16.5" thickBot="1" thickTop="1">
      <c r="A42" s="5" t="s">
        <v>45</v>
      </c>
      <c r="B42" s="10">
        <v>40</v>
      </c>
      <c r="C42" s="72">
        <v>2272</v>
      </c>
      <c r="D42" s="72">
        <v>1526</v>
      </c>
      <c r="E42" s="58">
        <f t="shared" si="0"/>
        <v>3798</v>
      </c>
      <c r="F42" s="62">
        <v>1620.5</v>
      </c>
      <c r="G42" s="3"/>
      <c r="H42" s="40">
        <f t="shared" si="1"/>
        <v>2177.5</v>
      </c>
      <c r="I42" s="4"/>
      <c r="J42" s="40">
        <f t="shared" si="2"/>
        <v>2177.5</v>
      </c>
      <c r="K42" s="7">
        <v>216</v>
      </c>
      <c r="L42" s="46">
        <f t="shared" si="3"/>
        <v>1961.5</v>
      </c>
      <c r="M42" s="66">
        <f t="shared" si="4"/>
        <v>3798</v>
      </c>
    </row>
    <row r="43" spans="1:13" ht="16.5" thickBot="1" thickTop="1">
      <c r="A43" s="5" t="s">
        <v>46</v>
      </c>
      <c r="B43" s="10">
        <v>41</v>
      </c>
      <c r="C43" s="72">
        <v>1695</v>
      </c>
      <c r="D43" s="72">
        <v>1336</v>
      </c>
      <c r="E43" s="58">
        <f t="shared" si="0"/>
        <v>3031</v>
      </c>
      <c r="F43" s="62">
        <v>1454</v>
      </c>
      <c r="G43" s="2">
        <v>600</v>
      </c>
      <c r="H43" s="40">
        <f t="shared" si="1"/>
        <v>1577</v>
      </c>
      <c r="I43" s="67">
        <v>600</v>
      </c>
      <c r="J43" s="40">
        <f t="shared" si="2"/>
        <v>2177</v>
      </c>
      <c r="K43" s="7">
        <v>396</v>
      </c>
      <c r="L43" s="46">
        <f t="shared" si="3"/>
        <v>1781</v>
      </c>
      <c r="M43" s="66">
        <f t="shared" si="4"/>
        <v>4231</v>
      </c>
    </row>
    <row r="44" spans="1:13" ht="16.5" thickBot="1" thickTop="1">
      <c r="A44" s="5" t="s">
        <v>47</v>
      </c>
      <c r="B44" s="10">
        <v>42</v>
      </c>
      <c r="C44" s="72">
        <v>2297</v>
      </c>
      <c r="D44" s="72">
        <v>1731</v>
      </c>
      <c r="E44" s="58">
        <f t="shared" si="0"/>
        <v>4028</v>
      </c>
      <c r="F44" s="62">
        <v>1815</v>
      </c>
      <c r="G44" s="3"/>
      <c r="H44" s="40">
        <f t="shared" si="1"/>
        <v>2213</v>
      </c>
      <c r="I44" s="4"/>
      <c r="J44" s="40">
        <f t="shared" si="2"/>
        <v>2213</v>
      </c>
      <c r="K44" s="7">
        <v>410</v>
      </c>
      <c r="L44" s="46">
        <f t="shared" si="3"/>
        <v>1803</v>
      </c>
      <c r="M44" s="66">
        <f t="shared" si="4"/>
        <v>4028</v>
      </c>
    </row>
    <row r="45" spans="1:13" ht="16.5" thickBot="1" thickTop="1">
      <c r="A45" s="5" t="s">
        <v>48</v>
      </c>
      <c r="B45" s="10">
        <v>43</v>
      </c>
      <c r="C45" s="72">
        <v>1950</v>
      </c>
      <c r="D45" s="72">
        <v>1389</v>
      </c>
      <c r="E45" s="58">
        <f t="shared" si="0"/>
        <v>3339</v>
      </c>
      <c r="F45" s="62">
        <v>1446.5</v>
      </c>
      <c r="G45" s="3"/>
      <c r="H45" s="40">
        <f t="shared" si="1"/>
        <v>1892.5</v>
      </c>
      <c r="I45" s="4"/>
      <c r="J45" s="40">
        <f t="shared" si="2"/>
        <v>1892.5</v>
      </c>
      <c r="K45" s="7">
        <v>202</v>
      </c>
      <c r="L45" s="46">
        <f t="shared" si="3"/>
        <v>1690.5</v>
      </c>
      <c r="M45" s="66">
        <f t="shared" si="4"/>
        <v>3339</v>
      </c>
    </row>
    <row r="46" spans="1:13" ht="16.5" thickBot="1" thickTop="1">
      <c r="A46" s="5" t="s">
        <v>49</v>
      </c>
      <c r="B46" s="10">
        <v>44</v>
      </c>
      <c r="C46" s="72">
        <v>5675</v>
      </c>
      <c r="D46" s="72">
        <v>4157</v>
      </c>
      <c r="E46" s="58">
        <f t="shared" si="0"/>
        <v>9832</v>
      </c>
      <c r="F46" s="62">
        <v>4562</v>
      </c>
      <c r="G46" s="3"/>
      <c r="H46" s="40">
        <f t="shared" si="1"/>
        <v>5270</v>
      </c>
      <c r="I46" s="4"/>
      <c r="J46" s="40">
        <f t="shared" si="2"/>
        <v>5270</v>
      </c>
      <c r="K46" s="7">
        <v>263</v>
      </c>
      <c r="L46" s="46">
        <f t="shared" si="3"/>
        <v>5007</v>
      </c>
      <c r="M46" s="66">
        <f t="shared" si="4"/>
        <v>9832</v>
      </c>
    </row>
    <row r="47" spans="1:13" ht="16.5" thickBot="1" thickTop="1">
      <c r="A47" s="5" t="s">
        <v>50</v>
      </c>
      <c r="B47" s="10">
        <v>45</v>
      </c>
      <c r="C47" s="72">
        <v>3536</v>
      </c>
      <c r="D47" s="72">
        <v>2246</v>
      </c>
      <c r="E47" s="58">
        <f t="shared" si="0"/>
        <v>5782</v>
      </c>
      <c r="F47" s="62">
        <v>2360.5</v>
      </c>
      <c r="G47" s="2"/>
      <c r="H47" s="40">
        <f t="shared" si="1"/>
        <v>3421.5</v>
      </c>
      <c r="I47" s="67"/>
      <c r="J47" s="40">
        <f t="shared" si="2"/>
        <v>3421.5</v>
      </c>
      <c r="K47" s="7">
        <v>371</v>
      </c>
      <c r="L47" s="46">
        <f t="shared" si="3"/>
        <v>3050.5</v>
      </c>
      <c r="M47" s="66">
        <f t="shared" si="4"/>
        <v>5782</v>
      </c>
    </row>
    <row r="48" spans="1:13" ht="16.5" thickBot="1" thickTop="1">
      <c r="A48" s="5" t="s">
        <v>51</v>
      </c>
      <c r="B48" s="10">
        <v>46</v>
      </c>
      <c r="C48" s="72">
        <v>1622</v>
      </c>
      <c r="D48" s="72">
        <v>1300</v>
      </c>
      <c r="E48" s="58">
        <f t="shared" si="0"/>
        <v>2922</v>
      </c>
      <c r="F48" s="62">
        <v>1322</v>
      </c>
      <c r="G48" s="2">
        <v>320</v>
      </c>
      <c r="H48" s="40">
        <f t="shared" si="1"/>
        <v>1600</v>
      </c>
      <c r="I48" s="67">
        <v>320</v>
      </c>
      <c r="J48" s="40">
        <f t="shared" si="2"/>
        <v>1920</v>
      </c>
      <c r="K48" s="7">
        <v>216</v>
      </c>
      <c r="L48" s="46">
        <f t="shared" si="3"/>
        <v>1704</v>
      </c>
      <c r="M48" s="66">
        <f t="shared" si="4"/>
        <v>3562</v>
      </c>
    </row>
    <row r="49" spans="1:13" ht="16.5" thickBot="1" thickTop="1">
      <c r="A49" s="5" t="s">
        <v>52</v>
      </c>
      <c r="B49" s="10">
        <v>47</v>
      </c>
      <c r="C49" s="72">
        <v>1529</v>
      </c>
      <c r="D49" s="72">
        <v>1334</v>
      </c>
      <c r="E49" s="58">
        <f t="shared" si="0"/>
        <v>2863</v>
      </c>
      <c r="F49" s="62">
        <v>1370</v>
      </c>
      <c r="G49" s="3"/>
      <c r="H49" s="40">
        <f t="shared" si="1"/>
        <v>1493</v>
      </c>
      <c r="I49" s="4"/>
      <c r="J49" s="40">
        <f t="shared" si="2"/>
        <v>1493</v>
      </c>
      <c r="K49" s="7">
        <v>202</v>
      </c>
      <c r="L49" s="46">
        <f t="shared" si="3"/>
        <v>1291</v>
      </c>
      <c r="M49" s="66">
        <f t="shared" si="4"/>
        <v>2863</v>
      </c>
    </row>
    <row r="50" spans="1:13" ht="16.5" thickBot="1" thickTop="1">
      <c r="A50" s="5" t="s">
        <v>53</v>
      </c>
      <c r="B50" s="10">
        <v>48</v>
      </c>
      <c r="C50" s="74">
        <v>1430</v>
      </c>
      <c r="D50" s="72">
        <v>1139</v>
      </c>
      <c r="E50" s="58">
        <f t="shared" si="0"/>
        <v>2569</v>
      </c>
      <c r="F50" s="62">
        <v>1197</v>
      </c>
      <c r="G50" s="3"/>
      <c r="H50" s="40">
        <f t="shared" si="1"/>
        <v>1372</v>
      </c>
      <c r="I50" s="4">
        <v>250</v>
      </c>
      <c r="J50" s="40">
        <f t="shared" si="2"/>
        <v>1622</v>
      </c>
      <c r="K50" s="7">
        <v>371</v>
      </c>
      <c r="L50" s="46">
        <f t="shared" si="3"/>
        <v>1251</v>
      </c>
      <c r="M50" s="66">
        <f t="shared" si="4"/>
        <v>2819</v>
      </c>
    </row>
    <row r="51" spans="1:13" ht="16.5" thickBot="1" thickTop="1">
      <c r="A51" s="5" t="s">
        <v>54</v>
      </c>
      <c r="B51" s="12">
        <v>49</v>
      </c>
      <c r="C51" s="72">
        <v>2441</v>
      </c>
      <c r="D51" s="72">
        <v>1891</v>
      </c>
      <c r="E51" s="58">
        <f t="shared" si="0"/>
        <v>4332</v>
      </c>
      <c r="F51" s="62">
        <v>2029</v>
      </c>
      <c r="G51" s="3"/>
      <c r="H51" s="40">
        <f t="shared" si="1"/>
        <v>2303</v>
      </c>
      <c r="I51" s="4"/>
      <c r="J51" s="40">
        <f t="shared" si="2"/>
        <v>2303</v>
      </c>
      <c r="K51" s="7">
        <v>310</v>
      </c>
      <c r="L51" s="46">
        <f t="shared" si="3"/>
        <v>1993</v>
      </c>
      <c r="M51" s="66">
        <f t="shared" si="4"/>
        <v>4332</v>
      </c>
    </row>
    <row r="52" spans="1:13" ht="16.5" thickBot="1" thickTop="1">
      <c r="A52" s="5" t="s">
        <v>55</v>
      </c>
      <c r="B52" s="10">
        <v>50</v>
      </c>
      <c r="C52" s="72">
        <v>2534</v>
      </c>
      <c r="D52" s="72">
        <v>1870</v>
      </c>
      <c r="E52" s="58">
        <f t="shared" si="0"/>
        <v>4404</v>
      </c>
      <c r="F52" s="62">
        <v>1832</v>
      </c>
      <c r="G52" s="3"/>
      <c r="H52" s="40">
        <f t="shared" si="1"/>
        <v>2572</v>
      </c>
      <c r="I52" s="4"/>
      <c r="J52" s="40">
        <f t="shared" si="2"/>
        <v>2572</v>
      </c>
      <c r="K52" s="7">
        <v>310</v>
      </c>
      <c r="L52" s="46">
        <f t="shared" si="3"/>
        <v>2262</v>
      </c>
      <c r="M52" s="66">
        <f t="shared" si="4"/>
        <v>4404</v>
      </c>
    </row>
    <row r="53" spans="1:13" ht="16.5" thickBot="1" thickTop="1">
      <c r="A53" s="5" t="s">
        <v>56</v>
      </c>
      <c r="B53" s="10">
        <v>51</v>
      </c>
      <c r="C53" s="72">
        <v>3345</v>
      </c>
      <c r="D53" s="72">
        <v>2750</v>
      </c>
      <c r="E53" s="58">
        <f t="shared" si="0"/>
        <v>6095</v>
      </c>
      <c r="F53" s="62">
        <v>2834.5</v>
      </c>
      <c r="G53" s="3"/>
      <c r="H53" s="40">
        <f t="shared" si="1"/>
        <v>3260.5</v>
      </c>
      <c r="I53" s="4"/>
      <c r="J53" s="40">
        <f t="shared" si="2"/>
        <v>3260.5</v>
      </c>
      <c r="K53" s="7">
        <v>371</v>
      </c>
      <c r="L53" s="46">
        <f t="shared" si="3"/>
        <v>2889.5</v>
      </c>
      <c r="M53" s="66">
        <f t="shared" si="4"/>
        <v>6095</v>
      </c>
    </row>
    <row r="54" spans="1:13" ht="16.5" thickBot="1" thickTop="1">
      <c r="A54" s="5" t="s">
        <v>57</v>
      </c>
      <c r="B54" s="10">
        <v>52</v>
      </c>
      <c r="C54" s="72">
        <v>1012</v>
      </c>
      <c r="D54" s="72">
        <v>751</v>
      </c>
      <c r="E54" s="58">
        <f t="shared" si="0"/>
        <v>1763</v>
      </c>
      <c r="F54" s="62">
        <v>784</v>
      </c>
      <c r="G54" s="3"/>
      <c r="H54" s="40">
        <f t="shared" si="1"/>
        <v>979</v>
      </c>
      <c r="I54" s="4"/>
      <c r="J54" s="40">
        <f t="shared" si="2"/>
        <v>979</v>
      </c>
      <c r="K54" s="7">
        <v>310</v>
      </c>
      <c r="L54" s="46">
        <f t="shared" si="3"/>
        <v>669</v>
      </c>
      <c r="M54" s="66">
        <f t="shared" si="4"/>
        <v>1763</v>
      </c>
    </row>
    <row r="55" spans="1:13" ht="16.5" thickBot="1" thickTop="1">
      <c r="A55" s="5" t="s">
        <v>58</v>
      </c>
      <c r="B55" s="10">
        <v>53</v>
      </c>
      <c r="C55" s="72">
        <v>1737</v>
      </c>
      <c r="D55" s="72">
        <v>1056</v>
      </c>
      <c r="E55" s="58">
        <f t="shared" si="0"/>
        <v>2793</v>
      </c>
      <c r="F55" s="62">
        <v>1110.5</v>
      </c>
      <c r="G55" s="3"/>
      <c r="H55" s="40">
        <f t="shared" si="1"/>
        <v>1682.5</v>
      </c>
      <c r="I55" s="4"/>
      <c r="J55" s="40">
        <f t="shared" si="2"/>
        <v>1682.5</v>
      </c>
      <c r="K55" s="7">
        <v>263</v>
      </c>
      <c r="L55" s="46">
        <f t="shared" si="3"/>
        <v>1419.5</v>
      </c>
      <c r="M55" s="66">
        <f t="shared" si="4"/>
        <v>2793</v>
      </c>
    </row>
    <row r="56" spans="1:13" ht="16.5" thickBot="1" thickTop="1">
      <c r="A56" s="5" t="s">
        <v>59</v>
      </c>
      <c r="B56" s="10">
        <v>54</v>
      </c>
      <c r="C56" s="72">
        <v>3330</v>
      </c>
      <c r="D56" s="72">
        <v>2303</v>
      </c>
      <c r="E56" s="58">
        <f t="shared" si="0"/>
        <v>5633</v>
      </c>
      <c r="F56" s="62">
        <v>2506.5</v>
      </c>
      <c r="G56" s="3"/>
      <c r="H56" s="40">
        <f t="shared" si="1"/>
        <v>3126.5</v>
      </c>
      <c r="I56" s="4"/>
      <c r="J56" s="40">
        <f t="shared" si="2"/>
        <v>3126.5</v>
      </c>
      <c r="K56" s="7">
        <v>371</v>
      </c>
      <c r="L56" s="46">
        <f t="shared" si="3"/>
        <v>2755.5</v>
      </c>
      <c r="M56" s="66">
        <f t="shared" si="4"/>
        <v>5633</v>
      </c>
    </row>
    <row r="57" spans="1:13" ht="16.5" thickBot="1" thickTop="1">
      <c r="A57" s="5" t="s">
        <v>60</v>
      </c>
      <c r="B57" s="10">
        <v>55</v>
      </c>
      <c r="C57" s="72">
        <v>1352</v>
      </c>
      <c r="D57" s="72">
        <v>897</v>
      </c>
      <c r="E57" s="58">
        <f t="shared" si="0"/>
        <v>2249</v>
      </c>
      <c r="F57" s="62">
        <v>983.5</v>
      </c>
      <c r="G57" s="3"/>
      <c r="H57" s="40">
        <f t="shared" si="1"/>
        <v>1265.5</v>
      </c>
      <c r="I57" s="4"/>
      <c r="J57" s="40">
        <f t="shared" si="2"/>
        <v>1265.5</v>
      </c>
      <c r="K57" s="7">
        <v>263</v>
      </c>
      <c r="L57" s="46">
        <f t="shared" si="3"/>
        <v>1002.5</v>
      </c>
      <c r="M57" s="66">
        <f t="shared" si="4"/>
        <v>2249</v>
      </c>
    </row>
    <row r="58" spans="1:13" ht="16.5" thickBot="1" thickTop="1">
      <c r="A58" s="5" t="s">
        <v>61</v>
      </c>
      <c r="B58" s="10">
        <v>56</v>
      </c>
      <c r="C58" s="72">
        <v>3059</v>
      </c>
      <c r="D58" s="72">
        <v>2612</v>
      </c>
      <c r="E58" s="58">
        <f t="shared" si="0"/>
        <v>5671</v>
      </c>
      <c r="F58" s="62">
        <v>2665</v>
      </c>
      <c r="G58" s="3"/>
      <c r="H58" s="40">
        <f t="shared" si="1"/>
        <v>3006</v>
      </c>
      <c r="I58" s="4"/>
      <c r="J58" s="40">
        <f t="shared" si="2"/>
        <v>3006</v>
      </c>
      <c r="K58" s="7">
        <v>479</v>
      </c>
      <c r="L58" s="46">
        <f t="shared" si="3"/>
        <v>2527</v>
      </c>
      <c r="M58" s="66">
        <f t="shared" si="4"/>
        <v>5671</v>
      </c>
    </row>
    <row r="59" spans="1:13" ht="16.5" thickBot="1" thickTop="1">
      <c r="A59" s="5" t="s">
        <v>62</v>
      </c>
      <c r="B59" s="10">
        <v>57</v>
      </c>
      <c r="C59" s="72">
        <v>2544</v>
      </c>
      <c r="D59" s="72">
        <v>2262</v>
      </c>
      <c r="E59" s="58">
        <f t="shared" si="0"/>
        <v>4806</v>
      </c>
      <c r="F59" s="62">
        <v>2230.5</v>
      </c>
      <c r="G59" s="2">
        <v>750</v>
      </c>
      <c r="H59" s="40">
        <f t="shared" si="1"/>
        <v>2575.5</v>
      </c>
      <c r="I59" s="67">
        <v>750</v>
      </c>
      <c r="J59" s="40">
        <f t="shared" si="2"/>
        <v>3325.5</v>
      </c>
      <c r="K59" s="7">
        <v>263</v>
      </c>
      <c r="L59" s="46">
        <f t="shared" si="3"/>
        <v>3062.5</v>
      </c>
      <c r="M59" s="66">
        <f t="shared" si="4"/>
        <v>6306</v>
      </c>
    </row>
    <row r="60" spans="1:13" ht="16.5" thickBot="1" thickTop="1">
      <c r="A60" s="5" t="s">
        <v>63</v>
      </c>
      <c r="B60" s="10">
        <v>58</v>
      </c>
      <c r="C60" s="72">
        <v>1024</v>
      </c>
      <c r="D60" s="72">
        <v>665</v>
      </c>
      <c r="E60" s="58">
        <f t="shared" si="0"/>
        <v>1689</v>
      </c>
      <c r="F60" s="62">
        <v>734.5</v>
      </c>
      <c r="G60" s="3"/>
      <c r="H60" s="40">
        <f t="shared" si="1"/>
        <v>954.5</v>
      </c>
      <c r="I60" s="4"/>
      <c r="J60" s="40">
        <f t="shared" si="2"/>
        <v>954.5</v>
      </c>
      <c r="K60" s="7">
        <v>371</v>
      </c>
      <c r="L60" s="46">
        <f t="shared" si="3"/>
        <v>583.5</v>
      </c>
      <c r="M60" s="66">
        <f t="shared" si="4"/>
        <v>1689</v>
      </c>
    </row>
    <row r="61" spans="1:13" ht="16.5" thickBot="1" thickTop="1">
      <c r="A61" s="5" t="s">
        <v>64</v>
      </c>
      <c r="B61" s="10">
        <v>59</v>
      </c>
      <c r="C61" s="72">
        <v>5156</v>
      </c>
      <c r="D61" s="72">
        <v>4185</v>
      </c>
      <c r="E61" s="58">
        <f t="shared" si="0"/>
        <v>9341</v>
      </c>
      <c r="F61" s="62">
        <v>4440</v>
      </c>
      <c r="G61" s="3"/>
      <c r="H61" s="40">
        <f t="shared" si="1"/>
        <v>4901</v>
      </c>
      <c r="I61" s="4"/>
      <c r="J61" s="40">
        <f t="shared" si="2"/>
        <v>4901</v>
      </c>
      <c r="K61" s="7">
        <v>371</v>
      </c>
      <c r="L61" s="46">
        <f t="shared" si="3"/>
        <v>4530</v>
      </c>
      <c r="M61" s="66">
        <f t="shared" si="4"/>
        <v>9341</v>
      </c>
    </row>
    <row r="62" spans="1:13" ht="16.5" thickBot="1" thickTop="1">
      <c r="A62" s="5" t="s">
        <v>65</v>
      </c>
      <c r="B62" s="10">
        <v>60</v>
      </c>
      <c r="C62" s="72">
        <v>1466</v>
      </c>
      <c r="D62" s="72">
        <v>1109</v>
      </c>
      <c r="E62" s="58">
        <f t="shared" si="0"/>
        <v>2575</v>
      </c>
      <c r="F62" s="62">
        <v>1134.5</v>
      </c>
      <c r="G62" s="3"/>
      <c r="H62" s="40">
        <f t="shared" si="1"/>
        <v>1440.5</v>
      </c>
      <c r="I62" s="4"/>
      <c r="J62" s="40">
        <f t="shared" si="2"/>
        <v>1440.5</v>
      </c>
      <c r="K62" s="7">
        <v>202</v>
      </c>
      <c r="L62" s="46">
        <f t="shared" si="3"/>
        <v>1238.5</v>
      </c>
      <c r="M62" s="66">
        <f t="shared" si="4"/>
        <v>2575</v>
      </c>
    </row>
    <row r="63" spans="1:13" ht="16.5" thickBot="1" thickTop="1">
      <c r="A63" s="5" t="s">
        <v>66</v>
      </c>
      <c r="B63" s="10">
        <v>61</v>
      </c>
      <c r="C63" s="72">
        <v>1602</v>
      </c>
      <c r="D63" s="72">
        <v>1143</v>
      </c>
      <c r="E63" s="58">
        <f t="shared" si="0"/>
        <v>2745</v>
      </c>
      <c r="F63" s="62">
        <v>1233</v>
      </c>
      <c r="G63" s="3"/>
      <c r="H63" s="40">
        <f t="shared" si="1"/>
        <v>1512</v>
      </c>
      <c r="I63" s="4"/>
      <c r="J63" s="40">
        <f t="shared" si="2"/>
        <v>1512</v>
      </c>
      <c r="K63" s="7">
        <v>108</v>
      </c>
      <c r="L63" s="46">
        <f t="shared" si="3"/>
        <v>1404</v>
      </c>
      <c r="M63" s="66">
        <f t="shared" si="4"/>
        <v>2745</v>
      </c>
    </row>
    <row r="64" spans="1:13" ht="16.5" thickBot="1" thickTop="1">
      <c r="A64" s="5" t="s">
        <v>67</v>
      </c>
      <c r="B64" s="10">
        <v>62</v>
      </c>
      <c r="C64" s="72">
        <v>5394</v>
      </c>
      <c r="D64" s="72">
        <v>4518</v>
      </c>
      <c r="E64" s="58">
        <f t="shared" si="0"/>
        <v>9912</v>
      </c>
      <c r="F64" s="62">
        <v>4957.5</v>
      </c>
      <c r="G64" s="3"/>
      <c r="H64" s="40">
        <f t="shared" si="1"/>
        <v>4954.5</v>
      </c>
      <c r="I64" s="4"/>
      <c r="J64" s="40">
        <f t="shared" si="2"/>
        <v>4954.5</v>
      </c>
      <c r="K64" s="7">
        <v>310</v>
      </c>
      <c r="L64" s="46">
        <f t="shared" si="3"/>
        <v>4644.5</v>
      </c>
      <c r="M64" s="66">
        <f t="shared" si="4"/>
        <v>9912</v>
      </c>
    </row>
    <row r="65" spans="1:13" ht="16.5" thickBot="1" thickTop="1">
      <c r="A65" s="5" t="s">
        <v>68</v>
      </c>
      <c r="B65" s="10">
        <v>63</v>
      </c>
      <c r="C65" s="72">
        <v>4909</v>
      </c>
      <c r="D65" s="72">
        <v>3895</v>
      </c>
      <c r="E65" s="58">
        <f t="shared" si="0"/>
        <v>8804</v>
      </c>
      <c r="F65" s="62">
        <v>4076.5</v>
      </c>
      <c r="G65" s="3"/>
      <c r="H65" s="40">
        <f t="shared" si="1"/>
        <v>4727.5</v>
      </c>
      <c r="I65" s="4"/>
      <c r="J65" s="40">
        <f t="shared" si="2"/>
        <v>4727.5</v>
      </c>
      <c r="K65" s="7">
        <v>695</v>
      </c>
      <c r="L65" s="46">
        <f t="shared" si="3"/>
        <v>4032.5</v>
      </c>
      <c r="M65" s="66">
        <f t="shared" si="4"/>
        <v>8804</v>
      </c>
    </row>
    <row r="66" spans="1:13" ht="16.5" thickBot="1" thickTop="1">
      <c r="A66" s="5" t="s">
        <v>69</v>
      </c>
      <c r="B66" s="10">
        <v>64</v>
      </c>
      <c r="C66" s="72">
        <v>1451</v>
      </c>
      <c r="D66" s="72">
        <v>1120</v>
      </c>
      <c r="E66" s="58">
        <f t="shared" si="0"/>
        <v>2571</v>
      </c>
      <c r="F66" s="62">
        <v>1226</v>
      </c>
      <c r="G66" s="3"/>
      <c r="H66" s="40">
        <f t="shared" si="1"/>
        <v>1345</v>
      </c>
      <c r="I66" s="4">
        <v>450</v>
      </c>
      <c r="J66" s="40">
        <f t="shared" si="2"/>
        <v>1795</v>
      </c>
      <c r="K66" s="7">
        <v>288</v>
      </c>
      <c r="L66" s="46">
        <f t="shared" si="3"/>
        <v>1507</v>
      </c>
      <c r="M66" s="66">
        <f t="shared" si="4"/>
        <v>3021</v>
      </c>
    </row>
    <row r="67" spans="1:14" ht="16.5" thickBot="1" thickTop="1">
      <c r="A67" s="5" t="s">
        <v>70</v>
      </c>
      <c r="B67" s="10">
        <v>65</v>
      </c>
      <c r="C67" s="72">
        <v>961</v>
      </c>
      <c r="D67" s="72">
        <v>670</v>
      </c>
      <c r="E67" s="58">
        <f t="shared" si="0"/>
        <v>1631</v>
      </c>
      <c r="F67" s="62">
        <v>727</v>
      </c>
      <c r="G67" s="2"/>
      <c r="H67" s="40">
        <f t="shared" si="1"/>
        <v>904</v>
      </c>
      <c r="I67" s="67">
        <v>300</v>
      </c>
      <c r="J67" s="40">
        <f t="shared" si="2"/>
        <v>1204</v>
      </c>
      <c r="K67" s="7">
        <v>108</v>
      </c>
      <c r="L67" s="46">
        <f t="shared" si="3"/>
        <v>1096</v>
      </c>
      <c r="M67" s="66">
        <f t="shared" si="4"/>
        <v>1931</v>
      </c>
      <c r="N67" s="13"/>
    </row>
    <row r="68" spans="1:14" ht="16.5" thickBot="1" thickTop="1">
      <c r="A68" s="5" t="s">
        <v>71</v>
      </c>
      <c r="B68" s="10">
        <v>66</v>
      </c>
      <c r="C68" s="72">
        <v>2230</v>
      </c>
      <c r="D68" s="72">
        <v>1672</v>
      </c>
      <c r="E68" s="58">
        <f t="shared" si="0"/>
        <v>3902</v>
      </c>
      <c r="F68" s="62">
        <v>1829.5</v>
      </c>
      <c r="G68" s="2">
        <v>770</v>
      </c>
      <c r="H68" s="40">
        <f t="shared" si="1"/>
        <v>2072.5</v>
      </c>
      <c r="I68" s="67">
        <v>770</v>
      </c>
      <c r="J68" s="40">
        <f t="shared" si="2"/>
        <v>2842.5</v>
      </c>
      <c r="K68" s="7">
        <v>529</v>
      </c>
      <c r="L68" s="46">
        <f t="shared" si="3"/>
        <v>2313.5</v>
      </c>
      <c r="M68" s="66">
        <f t="shared" si="4"/>
        <v>5442</v>
      </c>
      <c r="N68" s="13"/>
    </row>
    <row r="69" spans="1:14" ht="16.5" thickBot="1" thickTop="1">
      <c r="A69" s="5" t="s">
        <v>72</v>
      </c>
      <c r="B69" s="10">
        <v>67</v>
      </c>
      <c r="C69" s="72">
        <v>7411</v>
      </c>
      <c r="D69" s="72">
        <v>5274</v>
      </c>
      <c r="E69" s="58">
        <f aca="true" t="shared" si="5" ref="E69:E105">SUM(C69:D69)</f>
        <v>12685</v>
      </c>
      <c r="F69" s="62">
        <v>5624.5</v>
      </c>
      <c r="G69" s="3"/>
      <c r="H69" s="40">
        <f aca="true" t="shared" si="6" ref="H69:H105">E69-F69</f>
        <v>7060.5</v>
      </c>
      <c r="I69" s="4"/>
      <c r="J69" s="40">
        <f aca="true" t="shared" si="7" ref="J69:J105">H69+I69</f>
        <v>7060.5</v>
      </c>
      <c r="K69" s="7">
        <v>911</v>
      </c>
      <c r="L69" s="46">
        <f aca="true" t="shared" si="8" ref="L69:L105">J69-K69</f>
        <v>6149.5</v>
      </c>
      <c r="M69" s="66">
        <f aca="true" t="shared" si="9" ref="M69:M105">F69+G69+H69+I69</f>
        <v>12685</v>
      </c>
      <c r="N69" s="13"/>
    </row>
    <row r="70" spans="1:14" ht="16.5" thickBot="1" thickTop="1">
      <c r="A70" s="5" t="s">
        <v>73</v>
      </c>
      <c r="B70" s="10">
        <v>68</v>
      </c>
      <c r="C70" s="72">
        <v>4237</v>
      </c>
      <c r="D70" s="72">
        <v>2759</v>
      </c>
      <c r="E70" s="58">
        <f t="shared" si="5"/>
        <v>6996</v>
      </c>
      <c r="F70" s="62">
        <v>2948</v>
      </c>
      <c r="G70" s="3"/>
      <c r="H70" s="40">
        <f t="shared" si="6"/>
        <v>4048</v>
      </c>
      <c r="I70" s="4"/>
      <c r="J70" s="40">
        <f t="shared" si="7"/>
        <v>4048</v>
      </c>
      <c r="K70" s="7">
        <v>371</v>
      </c>
      <c r="L70" s="46">
        <f t="shared" si="8"/>
        <v>3677</v>
      </c>
      <c r="M70" s="66">
        <f t="shared" si="9"/>
        <v>6996</v>
      </c>
      <c r="N70" s="13"/>
    </row>
    <row r="71" spans="1:14" ht="16.5" thickBot="1" thickTop="1">
      <c r="A71" s="5" t="s">
        <v>74</v>
      </c>
      <c r="B71" s="10">
        <v>69</v>
      </c>
      <c r="C71" s="72">
        <v>6120</v>
      </c>
      <c r="D71" s="72">
        <v>4561</v>
      </c>
      <c r="E71" s="58">
        <f t="shared" si="5"/>
        <v>10681</v>
      </c>
      <c r="F71" s="62">
        <v>4980.5</v>
      </c>
      <c r="G71" s="2">
        <v>1404</v>
      </c>
      <c r="H71" s="40">
        <f t="shared" si="6"/>
        <v>5700.5</v>
      </c>
      <c r="I71" s="67">
        <v>1404</v>
      </c>
      <c r="J71" s="40">
        <f t="shared" si="7"/>
        <v>7104.5</v>
      </c>
      <c r="K71" s="7">
        <v>493</v>
      </c>
      <c r="L71" s="46">
        <f t="shared" si="8"/>
        <v>6611.5</v>
      </c>
      <c r="M71" s="66">
        <f t="shared" si="9"/>
        <v>13489</v>
      </c>
      <c r="N71" s="13"/>
    </row>
    <row r="72" spans="1:14" ht="16.5" thickBot="1" thickTop="1">
      <c r="A72" s="5" t="s">
        <v>75</v>
      </c>
      <c r="B72" s="10">
        <v>70</v>
      </c>
      <c r="C72" s="72">
        <v>1052</v>
      </c>
      <c r="D72" s="72">
        <v>701</v>
      </c>
      <c r="E72" s="58">
        <f t="shared" si="5"/>
        <v>1753</v>
      </c>
      <c r="F72" s="62">
        <v>734.5</v>
      </c>
      <c r="G72" s="3"/>
      <c r="H72" s="40">
        <f t="shared" si="6"/>
        <v>1018.5</v>
      </c>
      <c r="I72" s="4"/>
      <c r="J72" s="40">
        <f t="shared" si="7"/>
        <v>1018.5</v>
      </c>
      <c r="K72" s="7">
        <v>108</v>
      </c>
      <c r="L72" s="46">
        <f t="shared" si="8"/>
        <v>910.5</v>
      </c>
      <c r="M72" s="66">
        <f t="shared" si="9"/>
        <v>1753</v>
      </c>
      <c r="N72" s="13"/>
    </row>
    <row r="73" spans="1:14" ht="16.5" thickBot="1" thickTop="1">
      <c r="A73" s="5" t="s">
        <v>76</v>
      </c>
      <c r="B73" s="10">
        <v>71</v>
      </c>
      <c r="C73" s="72">
        <v>2292</v>
      </c>
      <c r="D73" s="72">
        <v>1604</v>
      </c>
      <c r="E73" s="58">
        <f t="shared" si="5"/>
        <v>3896</v>
      </c>
      <c r="F73" s="62">
        <v>1746.5</v>
      </c>
      <c r="G73" s="3"/>
      <c r="H73" s="40">
        <f t="shared" si="6"/>
        <v>2149.5</v>
      </c>
      <c r="I73" s="4"/>
      <c r="J73" s="40">
        <f t="shared" si="7"/>
        <v>2149.5</v>
      </c>
      <c r="K73" s="7">
        <v>803</v>
      </c>
      <c r="L73" s="46">
        <f t="shared" si="8"/>
        <v>1346.5</v>
      </c>
      <c r="M73" s="66">
        <f t="shared" si="9"/>
        <v>3896</v>
      </c>
      <c r="N73" s="13"/>
    </row>
    <row r="74" spans="1:14" ht="16.5" thickBot="1" thickTop="1">
      <c r="A74" s="5" t="s">
        <v>77</v>
      </c>
      <c r="B74" s="10">
        <v>72</v>
      </c>
      <c r="C74" s="72">
        <v>2297</v>
      </c>
      <c r="D74" s="72">
        <v>1467</v>
      </c>
      <c r="E74" s="58">
        <f t="shared" si="5"/>
        <v>3764</v>
      </c>
      <c r="F74" s="62">
        <v>1511</v>
      </c>
      <c r="G74" s="3"/>
      <c r="H74" s="40">
        <f t="shared" si="6"/>
        <v>2253</v>
      </c>
      <c r="I74" s="4"/>
      <c r="J74" s="40">
        <f t="shared" si="7"/>
        <v>2253</v>
      </c>
      <c r="K74" s="7">
        <v>335</v>
      </c>
      <c r="L74" s="46">
        <f t="shared" si="8"/>
        <v>1918</v>
      </c>
      <c r="M74" s="66">
        <f t="shared" si="9"/>
        <v>3764</v>
      </c>
      <c r="N74" s="13"/>
    </row>
    <row r="75" spans="1:14" ht="16.5" thickBot="1" thickTop="1">
      <c r="A75" s="5" t="s">
        <v>78</v>
      </c>
      <c r="B75" s="10">
        <v>73</v>
      </c>
      <c r="C75" s="72">
        <v>1503</v>
      </c>
      <c r="D75" s="72">
        <v>1150</v>
      </c>
      <c r="E75" s="58">
        <f t="shared" si="5"/>
        <v>2653</v>
      </c>
      <c r="F75" s="62">
        <v>1166</v>
      </c>
      <c r="G75" s="3"/>
      <c r="H75" s="40">
        <f t="shared" si="6"/>
        <v>1487</v>
      </c>
      <c r="I75" s="4"/>
      <c r="J75" s="40">
        <f t="shared" si="7"/>
        <v>1487</v>
      </c>
      <c r="K75" s="7">
        <v>202</v>
      </c>
      <c r="L75" s="46">
        <f t="shared" si="8"/>
        <v>1285</v>
      </c>
      <c r="M75" s="66">
        <f t="shared" si="9"/>
        <v>2653</v>
      </c>
      <c r="N75" s="13"/>
    </row>
    <row r="76" spans="1:14" ht="16.5" thickBot="1" thickTop="1">
      <c r="A76" s="5" t="s">
        <v>79</v>
      </c>
      <c r="B76" s="10">
        <v>74</v>
      </c>
      <c r="C76" s="72">
        <v>1758</v>
      </c>
      <c r="D76" s="72">
        <v>1242</v>
      </c>
      <c r="E76" s="58">
        <f t="shared" si="5"/>
        <v>3000</v>
      </c>
      <c r="F76" s="62">
        <v>1329</v>
      </c>
      <c r="G76" s="3"/>
      <c r="H76" s="40">
        <f t="shared" si="6"/>
        <v>1671</v>
      </c>
      <c r="I76" s="4"/>
      <c r="J76" s="40">
        <f t="shared" si="7"/>
        <v>1671</v>
      </c>
      <c r="K76" s="7">
        <v>202</v>
      </c>
      <c r="L76" s="46">
        <f t="shared" si="8"/>
        <v>1469</v>
      </c>
      <c r="M76" s="66">
        <f t="shared" si="9"/>
        <v>3000</v>
      </c>
      <c r="N76" s="13"/>
    </row>
    <row r="77" spans="1:14" ht="16.5" thickBot="1" thickTop="1">
      <c r="A77" s="5" t="s">
        <v>80</v>
      </c>
      <c r="B77" s="10">
        <v>75</v>
      </c>
      <c r="C77" s="72">
        <v>3430</v>
      </c>
      <c r="D77" s="72">
        <v>2998</v>
      </c>
      <c r="E77" s="58">
        <f t="shared" si="5"/>
        <v>6428</v>
      </c>
      <c r="F77" s="62">
        <v>3321</v>
      </c>
      <c r="G77" s="2">
        <v>350</v>
      </c>
      <c r="H77" s="40">
        <f t="shared" si="6"/>
        <v>3107</v>
      </c>
      <c r="I77" s="67">
        <v>350</v>
      </c>
      <c r="J77" s="40">
        <f t="shared" si="7"/>
        <v>3457</v>
      </c>
      <c r="K77" s="7">
        <v>263</v>
      </c>
      <c r="L77" s="46">
        <f t="shared" si="8"/>
        <v>3194</v>
      </c>
      <c r="M77" s="66">
        <f t="shared" si="9"/>
        <v>7128</v>
      </c>
      <c r="N77" s="14"/>
    </row>
    <row r="78" spans="1:14" ht="16.5" thickBot="1" thickTop="1">
      <c r="A78" s="5" t="s">
        <v>81</v>
      </c>
      <c r="B78" s="10">
        <v>76</v>
      </c>
      <c r="C78" s="72">
        <v>3100</v>
      </c>
      <c r="D78" s="72">
        <v>2187</v>
      </c>
      <c r="E78" s="58">
        <f t="shared" si="5"/>
        <v>5287</v>
      </c>
      <c r="F78" s="62">
        <v>2320</v>
      </c>
      <c r="G78" s="2">
        <v>35</v>
      </c>
      <c r="H78" s="40">
        <f t="shared" si="6"/>
        <v>2967</v>
      </c>
      <c r="I78" s="67">
        <v>35</v>
      </c>
      <c r="J78" s="40">
        <f t="shared" si="7"/>
        <v>3002</v>
      </c>
      <c r="K78" s="7">
        <v>371</v>
      </c>
      <c r="L78" s="46">
        <f t="shared" si="8"/>
        <v>2631</v>
      </c>
      <c r="M78" s="66">
        <f t="shared" si="9"/>
        <v>5357</v>
      </c>
      <c r="N78" s="13"/>
    </row>
    <row r="79" spans="1:14" ht="16.5" thickBot="1" thickTop="1">
      <c r="A79" s="5" t="s">
        <v>82</v>
      </c>
      <c r="B79" s="10">
        <v>77</v>
      </c>
      <c r="C79" s="72">
        <v>1362</v>
      </c>
      <c r="D79" s="72">
        <v>1408</v>
      </c>
      <c r="E79" s="58">
        <f t="shared" si="5"/>
        <v>2770</v>
      </c>
      <c r="F79" s="62">
        <v>1513.5</v>
      </c>
      <c r="G79" s="3"/>
      <c r="H79" s="40">
        <f t="shared" si="6"/>
        <v>1256.5</v>
      </c>
      <c r="I79" s="4"/>
      <c r="J79" s="40">
        <f t="shared" si="7"/>
        <v>1256.5</v>
      </c>
      <c r="K79" s="7">
        <v>371</v>
      </c>
      <c r="L79" s="46">
        <f t="shared" si="8"/>
        <v>885.5</v>
      </c>
      <c r="M79" s="66">
        <f t="shared" si="9"/>
        <v>2770</v>
      </c>
      <c r="N79" s="13"/>
    </row>
    <row r="80" spans="1:14" ht="16.5" thickBot="1" thickTop="1">
      <c r="A80" s="5" t="s">
        <v>83</v>
      </c>
      <c r="B80" s="10">
        <v>78</v>
      </c>
      <c r="C80" s="72">
        <v>1446</v>
      </c>
      <c r="D80" s="72">
        <v>1290</v>
      </c>
      <c r="E80" s="58">
        <f t="shared" si="5"/>
        <v>2736</v>
      </c>
      <c r="F80" s="62">
        <v>1115.5</v>
      </c>
      <c r="G80" s="2"/>
      <c r="H80" s="40">
        <f t="shared" si="6"/>
        <v>1620.5</v>
      </c>
      <c r="I80" s="67"/>
      <c r="J80" s="40">
        <f t="shared" si="7"/>
        <v>1620.5</v>
      </c>
      <c r="K80" s="7">
        <v>371</v>
      </c>
      <c r="L80" s="46">
        <f t="shared" si="8"/>
        <v>1249.5</v>
      </c>
      <c r="M80" s="66">
        <f t="shared" si="9"/>
        <v>2736</v>
      </c>
      <c r="N80" s="13"/>
    </row>
    <row r="81" spans="1:14" ht="16.5" thickBot="1" thickTop="1">
      <c r="A81" s="5" t="s">
        <v>84</v>
      </c>
      <c r="B81" s="10">
        <v>79</v>
      </c>
      <c r="C81" s="72">
        <v>3501</v>
      </c>
      <c r="D81" s="72">
        <v>2721</v>
      </c>
      <c r="E81" s="58">
        <f t="shared" si="5"/>
        <v>6222</v>
      </c>
      <c r="F81" s="62">
        <v>2766.5</v>
      </c>
      <c r="G81" s="3"/>
      <c r="H81" s="40">
        <f t="shared" si="6"/>
        <v>3455.5</v>
      </c>
      <c r="I81" s="4"/>
      <c r="J81" s="40">
        <f t="shared" si="7"/>
        <v>3455.5</v>
      </c>
      <c r="K81" s="7">
        <v>396</v>
      </c>
      <c r="L81" s="46">
        <f t="shared" si="8"/>
        <v>3059.5</v>
      </c>
      <c r="M81" s="66">
        <f t="shared" si="9"/>
        <v>6222</v>
      </c>
      <c r="N81" s="13"/>
    </row>
    <row r="82" spans="1:14" ht="16.5" thickBot="1" thickTop="1">
      <c r="A82" s="5" t="s">
        <v>85</v>
      </c>
      <c r="B82" s="10">
        <v>80</v>
      </c>
      <c r="C82" s="72">
        <v>3350</v>
      </c>
      <c r="D82" s="72">
        <v>3344</v>
      </c>
      <c r="E82" s="58">
        <f t="shared" si="5"/>
        <v>6694</v>
      </c>
      <c r="F82" s="62">
        <v>3478.5</v>
      </c>
      <c r="G82" s="2">
        <v>1404</v>
      </c>
      <c r="H82" s="40">
        <f t="shared" si="6"/>
        <v>3215.5</v>
      </c>
      <c r="I82" s="67">
        <v>1404</v>
      </c>
      <c r="J82" s="40">
        <f t="shared" si="7"/>
        <v>4619.5</v>
      </c>
      <c r="K82" s="7">
        <v>263</v>
      </c>
      <c r="L82" s="46">
        <f t="shared" si="8"/>
        <v>4356.5</v>
      </c>
      <c r="M82" s="66">
        <f t="shared" si="9"/>
        <v>9502</v>
      </c>
      <c r="N82" s="13"/>
    </row>
    <row r="83" spans="1:13" ht="16.5" thickBot="1" thickTop="1">
      <c r="A83" s="5" t="s">
        <v>86</v>
      </c>
      <c r="B83" s="10">
        <v>81</v>
      </c>
      <c r="C83" s="72">
        <v>1394</v>
      </c>
      <c r="D83" s="72">
        <v>1306</v>
      </c>
      <c r="E83" s="58">
        <f t="shared" si="5"/>
        <v>2700</v>
      </c>
      <c r="F83" s="62">
        <v>1360</v>
      </c>
      <c r="G83" s="3"/>
      <c r="H83" s="40">
        <f t="shared" si="6"/>
        <v>1340</v>
      </c>
      <c r="I83" s="67"/>
      <c r="J83" s="40">
        <f t="shared" si="7"/>
        <v>1340</v>
      </c>
      <c r="K83" s="7">
        <v>277</v>
      </c>
      <c r="L83" s="46">
        <f t="shared" si="8"/>
        <v>1063</v>
      </c>
      <c r="M83" s="66">
        <f t="shared" si="9"/>
        <v>2700</v>
      </c>
    </row>
    <row r="84" spans="1:13" ht="16.5" thickBot="1" thickTop="1">
      <c r="A84" s="5" t="s">
        <v>87</v>
      </c>
      <c r="B84" s="10">
        <v>82</v>
      </c>
      <c r="C84" s="72">
        <v>2230</v>
      </c>
      <c r="D84" s="72">
        <v>1599</v>
      </c>
      <c r="E84" s="58">
        <f t="shared" si="5"/>
        <v>3829</v>
      </c>
      <c r="F84" s="62">
        <v>1687</v>
      </c>
      <c r="G84" s="2">
        <v>1404</v>
      </c>
      <c r="H84" s="40">
        <f t="shared" si="6"/>
        <v>2142</v>
      </c>
      <c r="I84" s="67">
        <v>1404</v>
      </c>
      <c r="J84" s="40">
        <f t="shared" si="7"/>
        <v>3546</v>
      </c>
      <c r="K84" s="7">
        <v>360</v>
      </c>
      <c r="L84" s="46">
        <f t="shared" si="8"/>
        <v>3186</v>
      </c>
      <c r="M84" s="66">
        <f t="shared" si="9"/>
        <v>6637</v>
      </c>
    </row>
    <row r="85" spans="1:13" ht="16.5" thickBot="1" thickTop="1">
      <c r="A85" s="5" t="s">
        <v>88</v>
      </c>
      <c r="B85" s="10">
        <v>83</v>
      </c>
      <c r="C85" s="72">
        <v>1602</v>
      </c>
      <c r="D85" s="72">
        <v>1272</v>
      </c>
      <c r="E85" s="58">
        <f t="shared" si="5"/>
        <v>2874</v>
      </c>
      <c r="F85" s="62">
        <v>1485</v>
      </c>
      <c r="G85" s="3"/>
      <c r="H85" s="40">
        <f t="shared" si="6"/>
        <v>1389</v>
      </c>
      <c r="I85" s="4"/>
      <c r="J85" s="40">
        <f t="shared" si="7"/>
        <v>1389</v>
      </c>
      <c r="K85" s="7">
        <v>108</v>
      </c>
      <c r="L85" s="46">
        <f t="shared" si="8"/>
        <v>1281</v>
      </c>
      <c r="M85" s="66">
        <f t="shared" si="9"/>
        <v>2874</v>
      </c>
    </row>
    <row r="86" spans="1:13" ht="16.5" thickBot="1" thickTop="1">
      <c r="A86" s="5" t="s">
        <v>89</v>
      </c>
      <c r="B86" s="10">
        <v>84</v>
      </c>
      <c r="C86" s="72">
        <v>1836</v>
      </c>
      <c r="D86" s="72">
        <v>1617</v>
      </c>
      <c r="E86" s="58">
        <f t="shared" si="5"/>
        <v>3453</v>
      </c>
      <c r="F86" s="62">
        <v>1680</v>
      </c>
      <c r="G86" s="3"/>
      <c r="H86" s="40">
        <f t="shared" si="6"/>
        <v>1773</v>
      </c>
      <c r="I86" s="4"/>
      <c r="J86" s="40">
        <f t="shared" si="7"/>
        <v>1773</v>
      </c>
      <c r="K86" s="7">
        <v>108</v>
      </c>
      <c r="L86" s="46">
        <f t="shared" si="8"/>
        <v>1665</v>
      </c>
      <c r="M86" s="66">
        <f t="shared" si="9"/>
        <v>3453</v>
      </c>
    </row>
    <row r="87" spans="1:13" ht="16.5" thickBot="1" thickTop="1">
      <c r="A87" s="5" t="s">
        <v>90</v>
      </c>
      <c r="B87" s="10">
        <v>85</v>
      </c>
      <c r="C87" s="72">
        <v>4311</v>
      </c>
      <c r="D87" s="72">
        <v>2911</v>
      </c>
      <c r="E87" s="58">
        <f t="shared" si="5"/>
        <v>7222</v>
      </c>
      <c r="F87" s="62">
        <v>3056.5</v>
      </c>
      <c r="G87" s="3"/>
      <c r="H87" s="40">
        <f t="shared" si="6"/>
        <v>4165.5</v>
      </c>
      <c r="I87" s="4"/>
      <c r="J87" s="40">
        <f t="shared" si="7"/>
        <v>4165.5</v>
      </c>
      <c r="K87" s="7">
        <v>371</v>
      </c>
      <c r="L87" s="46">
        <f t="shared" si="8"/>
        <v>3794.5</v>
      </c>
      <c r="M87" s="66">
        <f t="shared" si="9"/>
        <v>7222</v>
      </c>
    </row>
    <row r="88" spans="1:13" ht="16.5" thickBot="1" thickTop="1">
      <c r="A88" s="5" t="s">
        <v>91</v>
      </c>
      <c r="B88" s="10">
        <v>86</v>
      </c>
      <c r="C88" s="72">
        <v>4257</v>
      </c>
      <c r="D88" s="72">
        <v>3353</v>
      </c>
      <c r="E88" s="58">
        <f t="shared" si="5"/>
        <v>7610</v>
      </c>
      <c r="F88" s="62">
        <v>3531.5</v>
      </c>
      <c r="G88" s="2">
        <v>1264</v>
      </c>
      <c r="H88" s="40">
        <f t="shared" si="6"/>
        <v>4078.5</v>
      </c>
      <c r="I88" s="67">
        <v>1264</v>
      </c>
      <c r="J88" s="40">
        <f t="shared" si="7"/>
        <v>5342.5</v>
      </c>
      <c r="K88" s="7">
        <v>371</v>
      </c>
      <c r="L88" s="46">
        <f t="shared" si="8"/>
        <v>4971.5</v>
      </c>
      <c r="M88" s="66">
        <f t="shared" si="9"/>
        <v>10138</v>
      </c>
    </row>
    <row r="89" spans="1:13" ht="16.5" thickBot="1" thickTop="1">
      <c r="A89" s="5" t="s">
        <v>92</v>
      </c>
      <c r="B89" s="10">
        <v>87</v>
      </c>
      <c r="C89" s="72">
        <v>2920</v>
      </c>
      <c r="D89" s="72">
        <v>2269</v>
      </c>
      <c r="E89" s="58">
        <f t="shared" si="5"/>
        <v>5189</v>
      </c>
      <c r="F89" s="62">
        <v>2480.5</v>
      </c>
      <c r="G89" s="2">
        <v>1200</v>
      </c>
      <c r="H89" s="40">
        <f t="shared" si="6"/>
        <v>2708.5</v>
      </c>
      <c r="I89" s="67">
        <v>1200</v>
      </c>
      <c r="J89" s="40">
        <f t="shared" si="7"/>
        <v>3908.5</v>
      </c>
      <c r="K89" s="7">
        <v>396</v>
      </c>
      <c r="L89" s="46">
        <f t="shared" si="8"/>
        <v>3512.5</v>
      </c>
      <c r="M89" s="66">
        <f t="shared" si="9"/>
        <v>7589</v>
      </c>
    </row>
    <row r="90" spans="1:13" ht="16.5" thickBot="1" thickTop="1">
      <c r="A90" s="5" t="s">
        <v>93</v>
      </c>
      <c r="B90" s="10">
        <v>88</v>
      </c>
      <c r="C90" s="72">
        <v>2261</v>
      </c>
      <c r="D90" s="72">
        <v>1424</v>
      </c>
      <c r="E90" s="58">
        <f t="shared" si="5"/>
        <v>3685</v>
      </c>
      <c r="F90" s="62">
        <v>1367.5</v>
      </c>
      <c r="G90" s="2">
        <v>600</v>
      </c>
      <c r="H90" s="40">
        <f t="shared" si="6"/>
        <v>2317.5</v>
      </c>
      <c r="I90" s="67">
        <v>600</v>
      </c>
      <c r="J90" s="40">
        <f t="shared" si="7"/>
        <v>2917.5</v>
      </c>
      <c r="K90" s="7">
        <v>263</v>
      </c>
      <c r="L90" s="46">
        <f t="shared" si="8"/>
        <v>2654.5</v>
      </c>
      <c r="M90" s="66">
        <f t="shared" si="9"/>
        <v>4885</v>
      </c>
    </row>
    <row r="91" spans="1:13" ht="16.5" thickBot="1" thickTop="1">
      <c r="A91" s="5" t="s">
        <v>94</v>
      </c>
      <c r="B91" s="10">
        <v>89</v>
      </c>
      <c r="C91" s="72">
        <v>2054</v>
      </c>
      <c r="D91" s="72">
        <v>1392</v>
      </c>
      <c r="E91" s="58">
        <f t="shared" si="5"/>
        <v>3446</v>
      </c>
      <c r="F91" s="62">
        <v>1585</v>
      </c>
      <c r="G91" s="3"/>
      <c r="H91" s="40">
        <f t="shared" si="6"/>
        <v>1861</v>
      </c>
      <c r="I91" s="4"/>
      <c r="J91" s="40">
        <f t="shared" si="7"/>
        <v>1861</v>
      </c>
      <c r="K91" s="7">
        <v>371</v>
      </c>
      <c r="L91" s="46">
        <f t="shared" si="8"/>
        <v>1490</v>
      </c>
      <c r="M91" s="66">
        <f t="shared" si="9"/>
        <v>3446</v>
      </c>
    </row>
    <row r="92" spans="1:13" ht="16.5" thickBot="1" thickTop="1">
      <c r="A92" s="5" t="s">
        <v>95</v>
      </c>
      <c r="B92" s="10">
        <v>90</v>
      </c>
      <c r="C92" s="72">
        <v>469</v>
      </c>
      <c r="D92" s="72">
        <v>395</v>
      </c>
      <c r="E92" s="58">
        <f t="shared" si="5"/>
        <v>864</v>
      </c>
      <c r="F92" s="62">
        <v>428.5</v>
      </c>
      <c r="G92" s="3"/>
      <c r="H92" s="40">
        <f t="shared" si="6"/>
        <v>435.5</v>
      </c>
      <c r="I92" s="4"/>
      <c r="J92" s="40">
        <f t="shared" si="7"/>
        <v>435.5</v>
      </c>
      <c r="K92" s="7">
        <v>263</v>
      </c>
      <c r="L92" s="46">
        <f t="shared" si="8"/>
        <v>172.5</v>
      </c>
      <c r="M92" s="66">
        <f t="shared" si="9"/>
        <v>864</v>
      </c>
    </row>
    <row r="93" spans="1:13" ht="16.5" thickBot="1" thickTop="1">
      <c r="A93" s="5" t="s">
        <v>96</v>
      </c>
      <c r="B93" s="10">
        <v>91</v>
      </c>
      <c r="C93" s="72">
        <v>2966</v>
      </c>
      <c r="D93" s="72">
        <v>2933</v>
      </c>
      <c r="E93" s="58">
        <f t="shared" si="5"/>
        <v>5899</v>
      </c>
      <c r="F93" s="62">
        <v>3158</v>
      </c>
      <c r="G93" s="3"/>
      <c r="H93" s="40">
        <f t="shared" si="6"/>
        <v>2741</v>
      </c>
      <c r="I93" s="4"/>
      <c r="J93" s="40">
        <f t="shared" si="7"/>
        <v>2741</v>
      </c>
      <c r="K93" s="7">
        <v>263</v>
      </c>
      <c r="L93" s="46">
        <f t="shared" si="8"/>
        <v>2478</v>
      </c>
      <c r="M93" s="66">
        <f t="shared" si="9"/>
        <v>5899</v>
      </c>
    </row>
    <row r="94" spans="1:17" ht="16.5" thickBot="1" thickTop="1">
      <c r="A94" s="5" t="s">
        <v>97</v>
      </c>
      <c r="B94" s="10">
        <v>92</v>
      </c>
      <c r="C94" s="72">
        <v>2012</v>
      </c>
      <c r="D94" s="72">
        <v>2082</v>
      </c>
      <c r="E94" s="58">
        <f t="shared" si="5"/>
        <v>4094</v>
      </c>
      <c r="F94" s="62">
        <v>2252</v>
      </c>
      <c r="G94" s="3"/>
      <c r="H94" s="40">
        <f t="shared" si="6"/>
        <v>1842</v>
      </c>
      <c r="I94" s="4"/>
      <c r="J94" s="40">
        <f t="shared" si="7"/>
        <v>1842</v>
      </c>
      <c r="K94" s="7">
        <v>263</v>
      </c>
      <c r="L94" s="46">
        <f t="shared" si="8"/>
        <v>1579</v>
      </c>
      <c r="M94" s="66">
        <f t="shared" si="9"/>
        <v>4094</v>
      </c>
      <c r="Q94" s="11"/>
    </row>
    <row r="95" spans="1:13" ht="16.5" thickBot="1" thickTop="1">
      <c r="A95" s="5" t="s">
        <v>98</v>
      </c>
      <c r="B95" s="10">
        <v>93</v>
      </c>
      <c r="C95" s="72">
        <v>1940</v>
      </c>
      <c r="D95" s="72">
        <v>1572</v>
      </c>
      <c r="E95" s="58">
        <f t="shared" si="5"/>
        <v>3512</v>
      </c>
      <c r="F95" s="62">
        <v>1672.5</v>
      </c>
      <c r="G95" s="2"/>
      <c r="H95" s="40">
        <f t="shared" si="6"/>
        <v>1839.5</v>
      </c>
      <c r="I95" s="67"/>
      <c r="J95" s="40">
        <f t="shared" si="7"/>
        <v>1839.5</v>
      </c>
      <c r="K95" s="7">
        <v>371</v>
      </c>
      <c r="L95" s="46">
        <f t="shared" si="8"/>
        <v>1468.5</v>
      </c>
      <c r="M95" s="66">
        <f t="shared" si="9"/>
        <v>3512</v>
      </c>
    </row>
    <row r="96" spans="1:13" ht="16.5" thickBot="1" thickTop="1">
      <c r="A96" s="5" t="s">
        <v>99</v>
      </c>
      <c r="B96" s="10">
        <v>94</v>
      </c>
      <c r="C96" s="72">
        <v>1581</v>
      </c>
      <c r="D96" s="72">
        <v>1485</v>
      </c>
      <c r="E96" s="58">
        <f t="shared" si="5"/>
        <v>3066</v>
      </c>
      <c r="F96" s="62">
        <v>1703.5</v>
      </c>
      <c r="G96" s="3"/>
      <c r="H96" s="40">
        <f t="shared" si="6"/>
        <v>1362.5</v>
      </c>
      <c r="I96" s="4"/>
      <c r="J96" s="40">
        <f t="shared" si="7"/>
        <v>1362.5</v>
      </c>
      <c r="K96" s="7">
        <v>396</v>
      </c>
      <c r="L96" s="46">
        <f t="shared" si="8"/>
        <v>966.5</v>
      </c>
      <c r="M96" s="66">
        <f t="shared" si="9"/>
        <v>3066</v>
      </c>
    </row>
    <row r="97" spans="1:16" ht="16.5" thickBot="1" thickTop="1">
      <c r="A97" s="5" t="s">
        <v>100</v>
      </c>
      <c r="B97" s="10">
        <v>95</v>
      </c>
      <c r="C97" s="72">
        <v>1461</v>
      </c>
      <c r="D97" s="72">
        <v>1219</v>
      </c>
      <c r="E97" s="58">
        <f t="shared" si="5"/>
        <v>2680</v>
      </c>
      <c r="F97" s="62">
        <v>1137</v>
      </c>
      <c r="G97" s="3"/>
      <c r="H97" s="40">
        <f t="shared" si="6"/>
        <v>1543</v>
      </c>
      <c r="I97" s="4"/>
      <c r="J97" s="40">
        <f t="shared" si="7"/>
        <v>1543</v>
      </c>
      <c r="K97" s="7">
        <v>169</v>
      </c>
      <c r="L97" s="46">
        <f t="shared" si="8"/>
        <v>1374</v>
      </c>
      <c r="M97" s="66">
        <f t="shared" si="9"/>
        <v>2680</v>
      </c>
      <c r="P97" s="61"/>
    </row>
    <row r="98" spans="1:13" ht="16.5" thickBot="1" thickTop="1">
      <c r="A98" s="5" t="s">
        <v>101</v>
      </c>
      <c r="B98" s="10">
        <v>201</v>
      </c>
      <c r="C98" s="72">
        <v>583</v>
      </c>
      <c r="D98" s="72">
        <v>892</v>
      </c>
      <c r="E98" s="58">
        <f t="shared" si="5"/>
        <v>1475</v>
      </c>
      <c r="F98" s="62">
        <v>885</v>
      </c>
      <c r="G98" s="3"/>
      <c r="H98" s="40">
        <f t="shared" si="6"/>
        <v>590</v>
      </c>
      <c r="I98" s="4"/>
      <c r="J98" s="40">
        <f t="shared" si="7"/>
        <v>590</v>
      </c>
      <c r="K98" s="7">
        <v>263</v>
      </c>
      <c r="L98" s="46">
        <f t="shared" si="8"/>
        <v>327</v>
      </c>
      <c r="M98" s="66">
        <f t="shared" si="9"/>
        <v>1475</v>
      </c>
    </row>
    <row r="99" spans="1:13" ht="16.5" thickBot="1" thickTop="1">
      <c r="A99" s="5" t="s">
        <v>102</v>
      </c>
      <c r="B99" s="10">
        <v>202</v>
      </c>
      <c r="C99" s="72">
        <v>429</v>
      </c>
      <c r="D99" s="72">
        <v>387</v>
      </c>
      <c r="E99" s="58">
        <f t="shared" si="5"/>
        <v>816</v>
      </c>
      <c r="F99" s="62">
        <v>364.5</v>
      </c>
      <c r="G99" s="3"/>
      <c r="H99" s="40">
        <f t="shared" si="6"/>
        <v>451.5</v>
      </c>
      <c r="I99" s="4"/>
      <c r="J99" s="40">
        <f t="shared" si="7"/>
        <v>451.5</v>
      </c>
      <c r="K99" s="7">
        <v>169</v>
      </c>
      <c r="L99" s="46">
        <f t="shared" si="8"/>
        <v>282.5</v>
      </c>
      <c r="M99" s="66">
        <f t="shared" si="9"/>
        <v>816</v>
      </c>
    </row>
    <row r="100" spans="1:13" ht="16.5" thickBot="1" thickTop="1">
      <c r="A100" s="5" t="s">
        <v>103</v>
      </c>
      <c r="B100" s="10">
        <v>971</v>
      </c>
      <c r="C100" s="72">
        <v>932</v>
      </c>
      <c r="D100" s="72">
        <v>759</v>
      </c>
      <c r="E100" s="58">
        <f t="shared" si="5"/>
        <v>1691</v>
      </c>
      <c r="F100" s="62">
        <v>803.5</v>
      </c>
      <c r="G100" s="3"/>
      <c r="H100" s="40">
        <f t="shared" si="6"/>
        <v>887.5</v>
      </c>
      <c r="I100" s="4"/>
      <c r="J100" s="40">
        <f t="shared" si="7"/>
        <v>887.5</v>
      </c>
      <c r="K100" s="7">
        <v>202</v>
      </c>
      <c r="L100" s="46">
        <f t="shared" si="8"/>
        <v>685.5</v>
      </c>
      <c r="M100" s="66">
        <f t="shared" si="9"/>
        <v>1691</v>
      </c>
    </row>
    <row r="101" spans="1:13" ht="16.5" thickBot="1" thickTop="1">
      <c r="A101" s="5" t="s">
        <v>104</v>
      </c>
      <c r="B101" s="10">
        <v>972</v>
      </c>
      <c r="C101" s="72">
        <v>1212</v>
      </c>
      <c r="D101" s="72">
        <v>925</v>
      </c>
      <c r="E101" s="58">
        <f t="shared" si="5"/>
        <v>2137</v>
      </c>
      <c r="F101" s="62">
        <v>971.5</v>
      </c>
      <c r="G101" s="3"/>
      <c r="H101" s="40">
        <f t="shared" si="6"/>
        <v>1165.5</v>
      </c>
      <c r="I101" s="4"/>
      <c r="J101" s="40">
        <f t="shared" si="7"/>
        <v>1165.5</v>
      </c>
      <c r="K101" s="7">
        <v>169</v>
      </c>
      <c r="L101" s="46">
        <f t="shared" si="8"/>
        <v>996.5</v>
      </c>
      <c r="M101" s="66">
        <f t="shared" si="9"/>
        <v>2137</v>
      </c>
    </row>
    <row r="102" spans="1:13" ht="16.5" thickBot="1" thickTop="1">
      <c r="A102" s="5" t="s">
        <v>105</v>
      </c>
      <c r="B102" s="10">
        <v>973</v>
      </c>
      <c r="C102" s="72">
        <v>389</v>
      </c>
      <c r="D102" s="72">
        <v>531</v>
      </c>
      <c r="E102" s="58">
        <f t="shared" si="5"/>
        <v>920</v>
      </c>
      <c r="F102" s="62">
        <v>563.5</v>
      </c>
      <c r="G102" s="2">
        <v>365</v>
      </c>
      <c r="H102" s="40">
        <f t="shared" si="6"/>
        <v>356.5</v>
      </c>
      <c r="I102" s="67">
        <v>365</v>
      </c>
      <c r="J102" s="40">
        <f t="shared" si="7"/>
        <v>721.5</v>
      </c>
      <c r="K102" s="7">
        <v>266</v>
      </c>
      <c r="L102" s="46">
        <f t="shared" si="8"/>
        <v>455.5</v>
      </c>
      <c r="M102" s="66">
        <f t="shared" si="9"/>
        <v>1650</v>
      </c>
    </row>
    <row r="103" spans="1:13" ht="16.5" thickBot="1" thickTop="1">
      <c r="A103" s="5" t="s">
        <v>106</v>
      </c>
      <c r="B103" s="10">
        <v>974</v>
      </c>
      <c r="C103" s="72">
        <v>1394</v>
      </c>
      <c r="D103" s="72">
        <v>1323</v>
      </c>
      <c r="E103" s="58">
        <f t="shared" si="5"/>
        <v>2717</v>
      </c>
      <c r="F103" s="62">
        <v>1331.5</v>
      </c>
      <c r="G103" s="3"/>
      <c r="H103" s="40">
        <f t="shared" si="6"/>
        <v>1385.5</v>
      </c>
      <c r="I103" s="4"/>
      <c r="J103" s="40">
        <f t="shared" si="7"/>
        <v>1385.5</v>
      </c>
      <c r="K103" s="7">
        <v>216</v>
      </c>
      <c r="L103" s="46">
        <f t="shared" si="8"/>
        <v>1169.5</v>
      </c>
      <c r="M103" s="66">
        <f t="shared" si="9"/>
        <v>2717</v>
      </c>
    </row>
    <row r="104" spans="1:13" ht="16.5" thickBot="1" thickTop="1">
      <c r="A104" s="5" t="s">
        <v>107</v>
      </c>
      <c r="B104" s="10">
        <v>987</v>
      </c>
      <c r="C104" s="72">
        <v>229</v>
      </c>
      <c r="D104" s="72">
        <v>355</v>
      </c>
      <c r="E104" s="58">
        <f t="shared" si="5"/>
        <v>584</v>
      </c>
      <c r="F104" s="62">
        <v>271</v>
      </c>
      <c r="G104" s="3"/>
      <c r="H104" s="40">
        <f t="shared" si="6"/>
        <v>313</v>
      </c>
      <c r="I104" s="4"/>
      <c r="J104" s="40">
        <f t="shared" si="7"/>
        <v>313</v>
      </c>
      <c r="K104" s="7"/>
      <c r="L104" s="46">
        <f t="shared" si="8"/>
        <v>313</v>
      </c>
      <c r="M104" s="66">
        <f t="shared" si="9"/>
        <v>584</v>
      </c>
    </row>
    <row r="105" spans="1:13" s="53" customFormat="1" ht="16.5" thickBot="1" thickTop="1">
      <c r="A105" s="57"/>
      <c r="B105" s="15" t="s">
        <v>108</v>
      </c>
      <c r="C105" s="79">
        <v>237059</v>
      </c>
      <c r="D105" s="79">
        <f>SUM(D4:D104)</f>
        <v>185513</v>
      </c>
      <c r="E105" s="58">
        <f t="shared" si="5"/>
        <v>422572</v>
      </c>
      <c r="F105" s="65">
        <v>196814</v>
      </c>
      <c r="G105" s="59">
        <f>SUM(G4:G102)</f>
        <v>17939</v>
      </c>
      <c r="H105" s="40">
        <f t="shared" si="6"/>
        <v>225758</v>
      </c>
      <c r="I105" s="59">
        <f>SUM(I4:I104)</f>
        <v>19389</v>
      </c>
      <c r="J105" s="40">
        <f t="shared" si="7"/>
        <v>245147</v>
      </c>
      <c r="K105" s="16">
        <f>SUM(K4:K104)</f>
        <v>31027</v>
      </c>
      <c r="L105" s="46">
        <f t="shared" si="8"/>
        <v>214120</v>
      </c>
      <c r="M105" s="66">
        <f t="shared" si="9"/>
        <v>459900</v>
      </c>
    </row>
    <row r="106" spans="1:13" ht="15.75" thickTop="1">
      <c r="A106" s="17"/>
      <c r="B106" s="17"/>
      <c r="C106" s="50"/>
      <c r="D106" s="50"/>
      <c r="E106" s="54" t="s">
        <v>109</v>
      </c>
      <c r="F106" s="50"/>
      <c r="G106" s="50"/>
      <c r="H106" s="50"/>
      <c r="I106" s="14"/>
      <c r="J106" s="14"/>
      <c r="K106" s="14"/>
      <c r="L106" s="14"/>
      <c r="M106" s="78" t="s">
        <v>128</v>
      </c>
    </row>
    <row r="107" spans="1:13" ht="15">
      <c r="A107" s="13"/>
      <c r="B107" s="13"/>
      <c r="C107" s="56" t="s">
        <v>110</v>
      </c>
      <c r="D107" s="14"/>
      <c r="E107" s="55"/>
      <c r="F107" s="18"/>
      <c r="G107" s="18"/>
      <c r="H107" s="14"/>
      <c r="I107" s="14"/>
      <c r="J107" s="14"/>
      <c r="K107" s="14"/>
      <c r="L107" s="14"/>
      <c r="M107" s="78" t="s">
        <v>129</v>
      </c>
    </row>
    <row r="108" spans="1:12" ht="15">
      <c r="A108" s="19" t="s">
        <v>111</v>
      </c>
      <c r="B108" s="20" t="s">
        <v>112</v>
      </c>
      <c r="C108" s="14"/>
      <c r="D108" s="18"/>
      <c r="E108" s="55"/>
      <c r="F108" s="18"/>
      <c r="G108" s="18"/>
      <c r="H108" s="28"/>
      <c r="I108" s="18"/>
      <c r="J108" s="14"/>
      <c r="K108" s="21"/>
      <c r="L108" s="14"/>
    </row>
    <row r="109" spans="1:16" ht="15">
      <c r="A109" s="13"/>
      <c r="B109" s="13"/>
      <c r="C109" s="18">
        <v>5784.000000000001</v>
      </c>
      <c r="D109" s="14" t="s">
        <v>113</v>
      </c>
      <c r="E109" s="19" t="s">
        <v>114</v>
      </c>
      <c r="F109" s="22"/>
      <c r="G109" s="18"/>
      <c r="H109" s="18"/>
      <c r="I109" s="18"/>
      <c r="J109" s="51"/>
      <c r="K109" s="14"/>
      <c r="L109" s="14"/>
      <c r="P109" s="11"/>
    </row>
    <row r="110" spans="1:12" ht="15">
      <c r="A110" s="13"/>
      <c r="B110" s="23"/>
      <c r="C110" s="18">
        <v>2807.9999999999995</v>
      </c>
      <c r="D110" s="14" t="s">
        <v>115</v>
      </c>
      <c r="E110" s="19" t="s">
        <v>116</v>
      </c>
      <c r="F110" s="22"/>
      <c r="G110" s="18"/>
      <c r="H110" s="18"/>
      <c r="I110" s="18"/>
      <c r="J110" s="14"/>
      <c r="K110" s="14"/>
      <c r="L110" s="14"/>
    </row>
    <row r="111" spans="1:12" ht="15">
      <c r="A111" s="13"/>
      <c r="B111" s="13"/>
      <c r="C111" s="14"/>
      <c r="D111" s="18"/>
      <c r="E111" s="55"/>
      <c r="F111" s="18"/>
      <c r="G111" s="18"/>
      <c r="H111" s="18"/>
      <c r="I111" s="18"/>
      <c r="J111" s="14"/>
      <c r="K111" s="14"/>
      <c r="L111" s="14"/>
    </row>
    <row r="112" spans="1:12" ht="15">
      <c r="A112" s="13"/>
      <c r="B112" s="14" t="s">
        <v>117</v>
      </c>
      <c r="C112" s="14"/>
      <c r="D112" s="14"/>
      <c r="E112" s="24">
        <f>E105</f>
        <v>422572</v>
      </c>
      <c r="F112" s="24" t="s">
        <v>118</v>
      </c>
      <c r="G112" s="24"/>
      <c r="H112" s="18"/>
      <c r="I112" s="18"/>
      <c r="J112" s="14"/>
      <c r="K112" s="14"/>
      <c r="L112" s="14"/>
    </row>
    <row r="113" spans="1:12" ht="15.75" thickBot="1">
      <c r="A113" s="13"/>
      <c r="B113" s="14" t="s">
        <v>119</v>
      </c>
      <c r="C113" s="14"/>
      <c r="D113" s="14"/>
      <c r="E113" s="24">
        <v>37328</v>
      </c>
      <c r="F113" s="24"/>
      <c r="G113" s="24"/>
      <c r="H113" s="18"/>
      <c r="I113" s="18"/>
      <c r="J113" s="52"/>
      <c r="K113" s="14"/>
      <c r="L113" s="14"/>
    </row>
    <row r="114" spans="2:8" ht="15">
      <c r="B114" s="14" t="s">
        <v>120</v>
      </c>
      <c r="C114" s="14"/>
      <c r="D114" s="14"/>
      <c r="E114" s="25">
        <f>SUM(E112:E113)</f>
        <v>459900</v>
      </c>
      <c r="F114" s="26"/>
      <c r="G114" s="26"/>
      <c r="H114" s="27"/>
    </row>
    <row r="115" spans="2:7" ht="15.75" thickBot="1">
      <c r="B115" s="14" t="s">
        <v>127</v>
      </c>
      <c r="C115" s="14"/>
      <c r="D115" s="14"/>
      <c r="E115" s="28">
        <f>-K105</f>
        <v>-31027</v>
      </c>
      <c r="F115" s="28"/>
      <c r="G115" s="14"/>
    </row>
    <row r="116" spans="2:7" ht="15">
      <c r="B116" s="29" t="s">
        <v>130</v>
      </c>
      <c r="C116" s="14"/>
      <c r="D116" s="14"/>
      <c r="E116" s="60">
        <f>SUM(E114:E115)</f>
        <v>428873</v>
      </c>
      <c r="F116" s="35"/>
      <c r="G116" s="14"/>
    </row>
  </sheetData>
  <sheetProtection/>
  <mergeCells count="2">
    <mergeCell ref="C2:E2"/>
    <mergeCell ref="M2:M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  <rowBreaks count="3" manualBreakCount="3">
    <brk id="32" max="12" man="1"/>
    <brk id="62" max="12" man="1"/>
    <brk id="92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Bocal</dc:creator>
  <cp:keywords/>
  <dc:description/>
  <cp:lastModifiedBy>Bocal</cp:lastModifiedBy>
  <cp:lastPrinted>2018-11-12T12:05:24Z</cp:lastPrinted>
  <dcterms:created xsi:type="dcterms:W3CDTF">2018-11-11T18:57:24Z</dcterms:created>
  <dcterms:modified xsi:type="dcterms:W3CDTF">2018-12-27T15:56:51Z</dcterms:modified>
  <cp:category/>
  <cp:version/>
  <cp:contentType/>
  <cp:contentStatus/>
</cp:coreProperties>
</file>